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<sst xmlns="http://schemas.openxmlformats.org/spreadsheetml/2006/main" count="108" uniqueCount="108">
  <si>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</si>
  <si>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</si>
  <si>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</si>
  <si>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</si>
  <si>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</si>
  <si>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</si>
  <si>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</si>
  <si>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</si>
  <si>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</si>
  <si>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</si>
  <si>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</si>
  <si>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</si>
  <si>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</si>
  <si>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</si>
  <si>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</si>
  <si>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</si>
  <si>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</si>
  <si>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</si>
  <si>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</si>
  <si>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</si>
  <si>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</si>
  <si>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</si>
  <si>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</si>
  <si>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Прочие поступления от денежных взысканий ( штрафов) и иных сумм в возмещение ущерба, зачисляемые в бюджеты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</si>
  <si>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</si>
  <si>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</si>
  <si>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</si>
  <si>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</si>
  <si>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</si>
  <si>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</si>
  <si>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</si>
  <si>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</si>
  <si>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</si>
  <si>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</si>
  <si>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</si>
  <si>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</si>
  <si>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</si>
  <si>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</si>
  <si>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</si>
  <si>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</si>
  <si>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</si>
  <si>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</si>
  <si>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</si>
  <si>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</si>
  <si>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</si>
  <si>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</si>
  <si>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</si>
  <si>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</si>
  <si>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</si>
  <si>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</si>
  <si>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</si>
  <si>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</si>
  <si>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</si>
  <si>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</si>
  <si>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</si>
  <si>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</si>
  <si>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</si>
  <si>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</si>
  <si>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</si>
  <si>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</si>
  <si>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</si>
  <si>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</si>
  <si>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</si>
  <si>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</si>
  <si>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</si>
  <si>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</si>
  <si>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</si>
  <si>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</si>
  <si>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</si>
  <si>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</si>
  <si>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Дотаций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</si>
  <si>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</si>
  <si>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</si>
  <si>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</si>
  <si>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</si>
  <si>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</si>
  <si>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</si>
  <si>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</si>
  <si>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</si>
  <si>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</si>
  <si>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</si>
  <si>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</si>
  <si>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</si>
  <si>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                      Поступление доходов в бюджет поселка Ставрово на 2015 год</t>
  </si>
  <si>
    <t>от  .2014г. №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</si>
  <si>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</si>
  <si>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</si>
  <si>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Прочие доходы от оказания платных услуг (работ) получателями средств бюджетов поселений</t>
  </si>
  <si>
    <t xml:space="preserve">Сумма 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</si>
  <si>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</si>
  <si>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</si>
  <si>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</si>
  <si>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</si>
  <si>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</si>
  <si>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</si>
  <si>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к проекту  решения  Совета народных депутатов </t>
  </si>
  <si>
    <t xml:space="preserve"> 1 06 06013 13 0000 110</t>
  </si>
  <si>
    <t> 1 06 06023 13 0000 110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</si>
  <si>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</si>
  <si>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</si>
  <si>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</si>
  <si>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</si>
  <si>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</si>
  <si>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1 14 06013 13 0000 430</t>
  </si>
  <si>
    <t>1 14 06025 13 0000 430</t>
  </si>
  <si>
    <t>1 16 21050  13 0000 140</t>
  </si>
  <si>
    <t>1 16 90050  13 0000 140</t>
  </si>
  <si>
    <t xml:space="preserve"> 1 06 01030 13 0000 110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</si>
</sst>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5" fillId="0" borderId="16" xfId="0" applyFont="1" applyBorder="1" applyAlignment="1">
      <alignment wrapText="1"/>
    </xf>
    <xf numFmtId="0" fontId="1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7" t="s">
        <v>4</v>
      </c>
      <c r="C6" s="97"/>
      <c r="D6" s="97"/>
      <c r="E6" s="97"/>
      <c r="F6" s="97"/>
      <c r="G6" s="97"/>
      <c r="H6" s="97"/>
      <c r="I6" s="9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view="pageBreakPreview" zoomScale="75" zoomScaleNormal="75" zoomScaleSheetLayoutView="75" workbookViewId="0" topLeftCell="A1">
      <selection activeCell="C15" sqref="C15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4" t="s">
        <v>94</v>
      </c>
      <c r="D1" s="114"/>
      <c r="E1" s="114"/>
      <c r="F1" s="114"/>
      <c r="G1" s="114"/>
      <c r="H1" s="114"/>
      <c r="I1" s="114"/>
    </row>
    <row r="2" spans="2:9" ht="12.75" customHeight="1">
      <c r="B2" s="8"/>
      <c r="C2" s="114" t="s">
        <v>95</v>
      </c>
      <c r="D2" s="114"/>
      <c r="E2" s="114"/>
      <c r="F2" s="114"/>
      <c r="G2" s="114"/>
      <c r="H2" s="114"/>
      <c r="I2" s="114"/>
    </row>
    <row r="3" spans="2:9" ht="12.75" customHeight="1">
      <c r="B3" s="8"/>
      <c r="C3" s="114" t="s">
        <v>84</v>
      </c>
      <c r="D3" s="114"/>
      <c r="E3" s="114"/>
      <c r="F3" s="114"/>
      <c r="G3" s="114"/>
      <c r="H3" s="114"/>
      <c r="I3" s="114"/>
    </row>
    <row r="4" spans="2:9" ht="12.75" customHeight="1">
      <c r="B4" s="8"/>
      <c r="C4" s="75"/>
      <c r="D4" s="75"/>
      <c r="E4" s="75"/>
      <c r="F4" s="75"/>
      <c r="G4" s="75"/>
      <c r="H4" s="75"/>
      <c r="I4" s="75"/>
    </row>
    <row r="5" spans="2:8" ht="23.25" customHeight="1">
      <c r="B5" s="76" t="s">
        <v>83</v>
      </c>
      <c r="C5" s="76"/>
      <c r="D5" s="8"/>
      <c r="E5" s="8"/>
      <c r="F5" s="8"/>
      <c r="G5" s="8"/>
      <c r="H5" s="8"/>
    </row>
    <row r="6" spans="2:9" ht="13.5" customHeight="1" thickBot="1">
      <c r="B6" s="96"/>
      <c r="C6" s="115"/>
      <c r="D6" s="115"/>
      <c r="E6" s="115"/>
      <c r="F6" s="116"/>
      <c r="G6" s="116"/>
      <c r="H6" s="116"/>
      <c r="I6" s="116"/>
    </row>
    <row r="7" spans="2:9" ht="12.75" customHeight="1">
      <c r="B7" s="112" t="s">
        <v>93</v>
      </c>
      <c r="C7" s="112" t="s">
        <v>6</v>
      </c>
      <c r="D7" s="113" t="s">
        <v>43</v>
      </c>
      <c r="E7" s="117" t="s">
        <v>88</v>
      </c>
      <c r="F7" s="57"/>
      <c r="G7" s="10"/>
      <c r="H7" s="10"/>
      <c r="I7" s="10"/>
    </row>
    <row r="8" spans="2:9" ht="12.75" customHeight="1">
      <c r="B8" s="112"/>
      <c r="C8" s="112"/>
      <c r="D8" s="113"/>
      <c r="E8" s="117"/>
      <c r="F8" s="58" t="s">
        <v>49</v>
      </c>
      <c r="G8" s="11" t="s">
        <v>50</v>
      </c>
      <c r="H8" s="11" t="s">
        <v>51</v>
      </c>
      <c r="I8" s="11" t="s">
        <v>52</v>
      </c>
    </row>
    <row r="9" spans="2:9" ht="23.25" customHeight="1" thickBot="1">
      <c r="B9" s="112"/>
      <c r="C9" s="112"/>
      <c r="D9" s="113"/>
      <c r="E9" s="117"/>
      <c r="F9" s="5"/>
      <c r="G9" s="3"/>
      <c r="H9" s="3"/>
      <c r="I9" s="3"/>
    </row>
    <row r="10" spans="2:10" ht="25.5" customHeight="1">
      <c r="B10" s="108" t="s">
        <v>25</v>
      </c>
      <c r="C10" s="108" t="s">
        <v>5</v>
      </c>
      <c r="D10" s="108" t="e">
        <f>D13+D23+D25+D32+D34+D43+D46+#REF!</f>
        <v>#REF!</v>
      </c>
      <c r="E10" s="118">
        <f>E13+E23+E25+E32+E34+E43+E46+E18+E40</f>
        <v>27698.699999999997</v>
      </c>
      <c r="F10" s="98" t="e">
        <f>F13+F23+F25+F32+F34+F43+F46+#REF!</f>
        <v>#REF!</v>
      </c>
      <c r="G10" s="101" t="e">
        <f>G13+G23+G25+G32+G34+G43+G46+#REF!</f>
        <v>#REF!</v>
      </c>
      <c r="H10" s="101" t="e">
        <f>H13+H23+H25+H32+H34+H43+H46+#REF!</f>
        <v>#REF!</v>
      </c>
      <c r="I10" s="101" t="e">
        <f>I13+I23+I25+I32+I34+I43+I46+#REF!</f>
        <v>#REF!</v>
      </c>
      <c r="J10" s="33"/>
    </row>
    <row r="11" spans="2:9" ht="1.5" customHeight="1">
      <c r="B11" s="108"/>
      <c r="C11" s="108"/>
      <c r="D11" s="108"/>
      <c r="E11" s="118"/>
      <c r="F11" s="99"/>
      <c r="G11" s="102"/>
      <c r="H11" s="102"/>
      <c r="I11" s="102"/>
    </row>
    <row r="12" spans="2:9" ht="2.25" customHeight="1" thickBot="1">
      <c r="B12" s="108"/>
      <c r="C12" s="108"/>
      <c r="D12" s="108"/>
      <c r="E12" s="118"/>
      <c r="F12" s="100"/>
      <c r="G12" s="103"/>
      <c r="H12" s="103"/>
      <c r="I12" s="103"/>
    </row>
    <row r="13" spans="2:9" ht="21.75" customHeight="1" thickBot="1">
      <c r="B13" s="62" t="s">
        <v>26</v>
      </c>
      <c r="C13" s="63" t="s">
        <v>7</v>
      </c>
      <c r="D13" s="62">
        <f aca="true" t="shared" si="0" ref="D13:I13">D14</f>
        <v>4325</v>
      </c>
      <c r="E13" s="77">
        <f t="shared" si="0"/>
        <v>6922.4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27</v>
      </c>
      <c r="C14" s="63" t="s">
        <v>8</v>
      </c>
      <c r="D14" s="61">
        <f>D15+D16</f>
        <v>4325</v>
      </c>
      <c r="E14" s="78">
        <f>E15+E16+E17</f>
        <v>6922.4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63</v>
      </c>
      <c r="C15" s="65" t="s">
        <v>60</v>
      </c>
      <c r="D15" s="64">
        <v>4275</v>
      </c>
      <c r="E15" s="79">
        <v>6835.2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64</v>
      </c>
      <c r="C16" s="65" t="s">
        <v>61</v>
      </c>
      <c r="D16" s="64">
        <v>50</v>
      </c>
      <c r="E16" s="79">
        <v>71.7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62</v>
      </c>
      <c r="C17" s="65" t="s">
        <v>65</v>
      </c>
      <c r="D17" s="64"/>
      <c r="E17" s="79">
        <v>15.5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72</v>
      </c>
      <c r="C18" s="66" t="s">
        <v>81</v>
      </c>
      <c r="D18" s="62"/>
      <c r="E18" s="77">
        <f>E19+E20+E21+E22</f>
        <v>809.1</v>
      </c>
      <c r="F18" s="6"/>
      <c r="G18" s="6"/>
      <c r="H18" s="6"/>
      <c r="I18" s="29"/>
    </row>
    <row r="19" spans="2:9" ht="75.75" customHeight="1" thickBot="1">
      <c r="B19" s="64" t="s">
        <v>73</v>
      </c>
      <c r="C19" s="65" t="s">
        <v>75</v>
      </c>
      <c r="D19" s="64"/>
      <c r="E19" s="80">
        <v>247.4</v>
      </c>
      <c r="F19" s="6"/>
      <c r="G19" s="6"/>
      <c r="H19" s="6"/>
      <c r="I19" s="29"/>
    </row>
    <row r="20" spans="2:9" ht="90" customHeight="1" thickBot="1">
      <c r="B20" s="64" t="s">
        <v>74</v>
      </c>
      <c r="C20" s="65" t="s">
        <v>76</v>
      </c>
      <c r="D20" s="64"/>
      <c r="E20" s="80">
        <v>9.2</v>
      </c>
      <c r="F20" s="6"/>
      <c r="G20" s="6"/>
      <c r="H20" s="6"/>
      <c r="I20" s="29"/>
    </row>
    <row r="21" spans="2:9" ht="79.5" customHeight="1" thickBot="1">
      <c r="B21" s="64" t="s">
        <v>77</v>
      </c>
      <c r="C21" s="65" t="s">
        <v>78</v>
      </c>
      <c r="D21" s="64"/>
      <c r="E21" s="80">
        <v>542</v>
      </c>
      <c r="F21" s="6"/>
      <c r="G21" s="6"/>
      <c r="H21" s="6"/>
      <c r="I21" s="29"/>
    </row>
    <row r="22" spans="2:9" ht="77.25" customHeight="1" thickBot="1">
      <c r="B22" s="64" t="s">
        <v>79</v>
      </c>
      <c r="C22" s="65" t="s">
        <v>80</v>
      </c>
      <c r="D22" s="64"/>
      <c r="E22" s="80">
        <v>10.5</v>
      </c>
      <c r="F22" s="6"/>
      <c r="G22" s="6"/>
      <c r="H22" s="6"/>
      <c r="I22" s="29"/>
    </row>
    <row r="23" spans="2:9" ht="19.5" customHeight="1" thickBot="1">
      <c r="B23" s="62" t="s">
        <v>28</v>
      </c>
      <c r="C23" s="67" t="s">
        <v>9</v>
      </c>
      <c r="D23" s="62">
        <f>D24</f>
        <v>135</v>
      </c>
      <c r="E23" s="81">
        <f>E24</f>
        <v>66.2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29</v>
      </c>
      <c r="C24" s="68" t="s">
        <v>10</v>
      </c>
      <c r="D24" s="64">
        <v>135</v>
      </c>
      <c r="E24" s="79">
        <v>66.2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30</v>
      </c>
      <c r="C25" s="67" t="s">
        <v>11</v>
      </c>
      <c r="D25" s="62" t="e">
        <f>D26+#REF!+D28</f>
        <v>#REF!</v>
      </c>
      <c r="E25" s="81">
        <f>E26+E28</f>
        <v>12025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31</v>
      </c>
      <c r="C26" s="63" t="s">
        <v>12</v>
      </c>
      <c r="D26" s="61">
        <f aca="true" t="shared" si="1" ref="D26:I26">D27</f>
        <v>216</v>
      </c>
      <c r="E26" s="82">
        <f t="shared" si="1"/>
        <v>505.6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107</v>
      </c>
      <c r="C27" s="68" t="s">
        <v>24</v>
      </c>
      <c r="D27" s="64">
        <v>216</v>
      </c>
      <c r="E27" s="79">
        <v>505.6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32</v>
      </c>
      <c r="C28" s="63" t="s">
        <v>45</v>
      </c>
      <c r="D28" s="61">
        <f aca="true" t="shared" si="2" ref="D28:I28">D29+D30</f>
        <v>8600</v>
      </c>
      <c r="E28" s="83">
        <f t="shared" si="2"/>
        <v>11519.4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65.25" customHeight="1" thickBot="1">
      <c r="B29" s="64" t="s">
        <v>96</v>
      </c>
      <c r="C29" s="68" t="s">
        <v>46</v>
      </c>
      <c r="D29" s="64">
        <v>300</v>
      </c>
      <c r="E29" s="79">
        <v>615.4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12.75" customHeight="1">
      <c r="B30" s="110" t="s">
        <v>97</v>
      </c>
      <c r="C30" s="111" t="s">
        <v>22</v>
      </c>
      <c r="D30" s="110">
        <v>8300</v>
      </c>
      <c r="E30" s="123">
        <v>10904</v>
      </c>
      <c r="F30" s="104">
        <v>2143</v>
      </c>
      <c r="G30" s="106">
        <v>2142</v>
      </c>
      <c r="H30" s="106">
        <v>2143</v>
      </c>
      <c r="I30" s="121">
        <v>2142</v>
      </c>
    </row>
    <row r="31" spans="2:9" ht="47.25" customHeight="1" thickBot="1">
      <c r="B31" s="110"/>
      <c r="C31" s="111"/>
      <c r="D31" s="110"/>
      <c r="E31" s="123"/>
      <c r="F31" s="105"/>
      <c r="G31" s="107"/>
      <c r="H31" s="107"/>
      <c r="I31" s="122"/>
    </row>
    <row r="32" spans="2:9" ht="22.5" customHeight="1" thickBot="1">
      <c r="B32" s="62" t="s">
        <v>33</v>
      </c>
      <c r="C32" s="67" t="s">
        <v>13</v>
      </c>
      <c r="D32" s="62">
        <f aca="true" t="shared" si="3" ref="D32:I32">D33</f>
        <v>100</v>
      </c>
      <c r="E32" s="87">
        <f t="shared" si="3"/>
        <v>50</v>
      </c>
      <c r="F32" s="4">
        <f t="shared" si="3"/>
        <v>15</v>
      </c>
      <c r="G32" s="4">
        <f t="shared" si="3"/>
        <v>15</v>
      </c>
      <c r="H32" s="4">
        <f t="shared" si="3"/>
        <v>15</v>
      </c>
      <c r="I32" s="4">
        <f t="shared" si="3"/>
        <v>15</v>
      </c>
    </row>
    <row r="33" spans="2:9" ht="75" customHeight="1" thickBot="1">
      <c r="B33" s="64" t="s">
        <v>34</v>
      </c>
      <c r="C33" s="68" t="s">
        <v>14</v>
      </c>
      <c r="D33" s="64">
        <v>100</v>
      </c>
      <c r="E33" s="80">
        <v>50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2" t="s">
        <v>38</v>
      </c>
      <c r="C34" s="67" t="s">
        <v>15</v>
      </c>
      <c r="D34" s="62">
        <f aca="true" t="shared" si="4" ref="D34:I34">D35+D38</f>
        <v>2683</v>
      </c>
      <c r="E34" s="84">
        <f t="shared" si="4"/>
        <v>4350</v>
      </c>
      <c r="F34" s="4">
        <f>F35+F38</f>
        <v>775</v>
      </c>
      <c r="G34" s="4">
        <f>G35+G38</f>
        <v>911</v>
      </c>
      <c r="H34" s="4">
        <f>H35+H38</f>
        <v>931</v>
      </c>
      <c r="I34" s="4">
        <f t="shared" si="4"/>
        <v>956</v>
      </c>
    </row>
    <row r="35" spans="2:9" ht="76.5" customHeight="1" thickBot="1">
      <c r="B35" s="61" t="s">
        <v>39</v>
      </c>
      <c r="C35" s="63" t="s">
        <v>40</v>
      </c>
      <c r="D35" s="61">
        <f aca="true" t="shared" si="5" ref="D35:I35">D36+D37</f>
        <v>2463</v>
      </c>
      <c r="E35" s="85">
        <f>E36+E37</f>
        <v>3550</v>
      </c>
      <c r="F35" s="5">
        <f t="shared" si="5"/>
        <v>755</v>
      </c>
      <c r="G35" s="5">
        <f t="shared" si="5"/>
        <v>855</v>
      </c>
      <c r="H35" s="5">
        <f t="shared" si="5"/>
        <v>875</v>
      </c>
      <c r="I35" s="5">
        <f t="shared" si="5"/>
        <v>866</v>
      </c>
    </row>
    <row r="36" spans="2:9" ht="76.5" customHeight="1" thickBot="1">
      <c r="B36" s="64" t="s">
        <v>98</v>
      </c>
      <c r="C36" s="68" t="s">
        <v>16</v>
      </c>
      <c r="D36" s="64">
        <v>1163</v>
      </c>
      <c r="E36" s="80">
        <v>1800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4" t="s">
        <v>99</v>
      </c>
      <c r="C37" s="68" t="s">
        <v>17</v>
      </c>
      <c r="D37" s="64">
        <v>1300</v>
      </c>
      <c r="E37" s="80">
        <v>1750</v>
      </c>
      <c r="F37" s="6">
        <v>425</v>
      </c>
      <c r="G37" s="6">
        <v>425</v>
      </c>
      <c r="H37" s="6">
        <v>425</v>
      </c>
      <c r="I37" s="15">
        <v>426</v>
      </c>
    </row>
    <row r="38" spans="2:9" ht="75.75" customHeight="1" thickBot="1">
      <c r="B38" s="61" t="s">
        <v>35</v>
      </c>
      <c r="C38" s="63" t="s">
        <v>47</v>
      </c>
      <c r="D38" s="61">
        <f aca="true" t="shared" si="6" ref="D38:I38">D39</f>
        <v>220</v>
      </c>
      <c r="E38" s="80">
        <f t="shared" si="6"/>
        <v>800</v>
      </c>
      <c r="F38" s="5">
        <f t="shared" si="6"/>
        <v>20</v>
      </c>
      <c r="G38" s="5">
        <f t="shared" si="6"/>
        <v>56</v>
      </c>
      <c r="H38" s="5">
        <f t="shared" si="6"/>
        <v>56</v>
      </c>
      <c r="I38" s="20">
        <f t="shared" si="6"/>
        <v>90</v>
      </c>
    </row>
    <row r="39" spans="2:9" ht="76.5" customHeight="1" thickBot="1">
      <c r="B39" s="64" t="s">
        <v>100</v>
      </c>
      <c r="C39" s="68" t="s">
        <v>48</v>
      </c>
      <c r="D39" s="64">
        <v>220</v>
      </c>
      <c r="E39" s="80">
        <v>800</v>
      </c>
      <c r="F39" s="6">
        <v>20</v>
      </c>
      <c r="G39" s="6">
        <v>56</v>
      </c>
      <c r="H39" s="6">
        <v>56</v>
      </c>
      <c r="I39" s="15">
        <v>90</v>
      </c>
    </row>
    <row r="40" spans="2:9" ht="35.25" customHeight="1" thickBot="1">
      <c r="B40" s="62" t="s">
        <v>66</v>
      </c>
      <c r="C40" s="67" t="s">
        <v>67</v>
      </c>
      <c r="D40" s="62">
        <v>204</v>
      </c>
      <c r="E40" s="84">
        <f>E41+E42</f>
        <v>1332</v>
      </c>
      <c r="F40" s="4">
        <f>F42</f>
        <v>38</v>
      </c>
      <c r="G40" s="4">
        <f>G42</f>
        <v>38</v>
      </c>
      <c r="H40" s="4">
        <f>H42</f>
        <v>38</v>
      </c>
      <c r="I40" s="4">
        <f>I42</f>
        <v>38</v>
      </c>
    </row>
    <row r="41" spans="2:9" ht="35.25" customHeight="1" thickBot="1">
      <c r="B41" s="94" t="s">
        <v>101</v>
      </c>
      <c r="C41" s="95" t="s">
        <v>87</v>
      </c>
      <c r="D41" s="61"/>
      <c r="E41" s="86">
        <v>1032</v>
      </c>
      <c r="F41" s="4"/>
      <c r="G41" s="4"/>
      <c r="H41" s="4"/>
      <c r="I41" s="4"/>
    </row>
    <row r="42" spans="2:9" ht="34.5" customHeight="1" thickBot="1">
      <c r="B42" s="64" t="s">
        <v>102</v>
      </c>
      <c r="C42" s="68" t="s">
        <v>68</v>
      </c>
      <c r="D42" s="64">
        <v>204</v>
      </c>
      <c r="E42" s="86">
        <v>300</v>
      </c>
      <c r="F42" s="6">
        <v>38</v>
      </c>
      <c r="G42" s="6">
        <v>38</v>
      </c>
      <c r="H42" s="6">
        <v>38</v>
      </c>
      <c r="I42" s="29">
        <v>38</v>
      </c>
    </row>
    <row r="43" spans="2:9" ht="30" customHeight="1" thickBot="1">
      <c r="B43" s="62" t="s">
        <v>36</v>
      </c>
      <c r="C43" s="67" t="s">
        <v>18</v>
      </c>
      <c r="D43" s="62" t="e">
        <f>#REF!+D44+#REF!</f>
        <v>#REF!</v>
      </c>
      <c r="E43" s="84">
        <f>E44+E45</f>
        <v>2100</v>
      </c>
      <c r="F43" s="4" t="e">
        <f>#REF!+F44</f>
        <v>#REF!</v>
      </c>
      <c r="G43" s="4" t="e">
        <f>#REF!+G44</f>
        <v>#REF!</v>
      </c>
      <c r="H43" s="4" t="e">
        <f>#REF!+H44</f>
        <v>#REF!</v>
      </c>
      <c r="I43" s="4" t="e">
        <f>#REF!+I44</f>
        <v>#REF!</v>
      </c>
    </row>
    <row r="44" spans="2:9" ht="45.75" customHeight="1" thickBot="1">
      <c r="B44" s="64" t="s">
        <v>103</v>
      </c>
      <c r="C44" s="68" t="s">
        <v>44</v>
      </c>
      <c r="D44" s="64">
        <v>510</v>
      </c>
      <c r="E44" s="86">
        <f>F44+G44+H44+I44</f>
        <v>100</v>
      </c>
      <c r="F44" s="59">
        <v>25</v>
      </c>
      <c r="G44" s="13">
        <v>25</v>
      </c>
      <c r="H44" s="13">
        <v>25</v>
      </c>
      <c r="I44" s="9">
        <v>25</v>
      </c>
    </row>
    <row r="45" spans="2:10" ht="45.75" customHeight="1" thickBot="1">
      <c r="B45" s="89" t="s">
        <v>104</v>
      </c>
      <c r="C45" s="68" t="s">
        <v>85</v>
      </c>
      <c r="D45" s="64"/>
      <c r="E45" s="86">
        <v>2000</v>
      </c>
      <c r="F45" s="59"/>
      <c r="G45" s="13"/>
      <c r="H45" s="13"/>
      <c r="I45" s="90"/>
      <c r="J45" s="92"/>
    </row>
    <row r="46" spans="2:10" ht="21.75" customHeight="1" thickBot="1">
      <c r="B46" s="62" t="s">
        <v>41</v>
      </c>
      <c r="C46" s="67" t="s">
        <v>42</v>
      </c>
      <c r="D46" s="62" t="e">
        <f>#REF!</f>
        <v>#REF!</v>
      </c>
      <c r="E46" s="84">
        <f>E47+E48</f>
        <v>44</v>
      </c>
      <c r="F46" s="60" t="e">
        <f>#REF!</f>
        <v>#REF!</v>
      </c>
      <c r="G46" s="18" t="e">
        <f>#REF!</f>
        <v>#REF!</v>
      </c>
      <c r="H46" s="18" t="e">
        <f>#REF!</f>
        <v>#REF!</v>
      </c>
      <c r="I46" s="91" t="e">
        <f>#REF!</f>
        <v>#REF!</v>
      </c>
      <c r="J46" s="52"/>
    </row>
    <row r="47" spans="2:9" ht="46.5" customHeight="1" thickBot="1">
      <c r="B47" s="64" t="s">
        <v>105</v>
      </c>
      <c r="C47" s="93" t="s">
        <v>86</v>
      </c>
      <c r="D47" s="61"/>
      <c r="E47" s="86">
        <v>40</v>
      </c>
      <c r="F47" s="34"/>
      <c r="G47" s="34"/>
      <c r="H47" s="34"/>
      <c r="I47" s="34"/>
    </row>
    <row r="48" spans="2:9" ht="30" customHeight="1" thickBot="1">
      <c r="B48" s="64" t="s">
        <v>106</v>
      </c>
      <c r="C48" s="71" t="s">
        <v>23</v>
      </c>
      <c r="D48" s="64">
        <v>79</v>
      </c>
      <c r="E48" s="80">
        <v>4</v>
      </c>
      <c r="F48" s="6">
        <v>15</v>
      </c>
      <c r="G48" s="6">
        <v>15</v>
      </c>
      <c r="H48" s="6">
        <v>15</v>
      </c>
      <c r="I48" s="15">
        <v>15</v>
      </c>
    </row>
    <row r="49" spans="2:9" ht="21.75" customHeight="1" thickBot="1">
      <c r="B49" s="69" t="s">
        <v>37</v>
      </c>
      <c r="C49" s="72" t="s">
        <v>19</v>
      </c>
      <c r="D49" s="69" t="e">
        <f>D51+#REF!+D54+D57+#REF!</f>
        <v>#REF!</v>
      </c>
      <c r="E49" s="84">
        <f>E50+E52+E56</f>
        <v>3132.7</v>
      </c>
      <c r="F49" s="32" t="e">
        <f>F50+F52+F56+#REF!</f>
        <v>#REF!</v>
      </c>
      <c r="G49" s="32" t="e">
        <f>G50+G52+G56+#REF!</f>
        <v>#REF!</v>
      </c>
      <c r="H49" s="32" t="e">
        <f>H50+H52+H56+#REF!</f>
        <v>#REF!</v>
      </c>
      <c r="I49" s="32" t="e">
        <f>I50+I52+I56+#REF!</f>
        <v>#REF!</v>
      </c>
    </row>
    <row r="50" spans="2:9" ht="30.75" customHeight="1" thickBot="1">
      <c r="B50" s="62" t="s">
        <v>55</v>
      </c>
      <c r="C50" s="67" t="s">
        <v>53</v>
      </c>
      <c r="D50" s="62"/>
      <c r="E50" s="84">
        <f>E51</f>
        <v>1442</v>
      </c>
      <c r="F50" s="56" t="e">
        <f>F51+#REF!</f>
        <v>#REF!</v>
      </c>
      <c r="G50" s="24" t="e">
        <f>G51+#REF!</f>
        <v>#REF!</v>
      </c>
      <c r="H50" s="24" t="e">
        <f>H51+#REF!</f>
        <v>#REF!</v>
      </c>
      <c r="I50" s="24" t="e">
        <f>I51+#REF!</f>
        <v>#REF!</v>
      </c>
    </row>
    <row r="51" spans="2:9" s="35" customFormat="1" ht="25.5" customHeight="1" thickBot="1">
      <c r="B51" s="64" t="s">
        <v>89</v>
      </c>
      <c r="C51" s="73" t="s">
        <v>70</v>
      </c>
      <c r="D51" s="64">
        <v>1534</v>
      </c>
      <c r="E51" s="80">
        <v>1442</v>
      </c>
      <c r="F51" s="12">
        <v>435</v>
      </c>
      <c r="G51" s="12">
        <v>436</v>
      </c>
      <c r="H51" s="22">
        <v>436</v>
      </c>
      <c r="I51" s="23">
        <v>436</v>
      </c>
    </row>
    <row r="52" spans="2:10" ht="32.25" customHeight="1" thickBot="1">
      <c r="B52" s="62" t="s">
        <v>56</v>
      </c>
      <c r="C52" s="67" t="s">
        <v>54</v>
      </c>
      <c r="D52" s="62"/>
      <c r="E52" s="87">
        <f>E53</f>
        <v>1529.1</v>
      </c>
      <c r="F52" s="42">
        <f>F53</f>
        <v>211</v>
      </c>
      <c r="G52" s="25">
        <f>G53</f>
        <v>0</v>
      </c>
      <c r="H52" s="25">
        <f>H53</f>
        <v>0</v>
      </c>
      <c r="I52" s="47">
        <f>I53</f>
        <v>0</v>
      </c>
      <c r="J52" s="52"/>
    </row>
    <row r="53" spans="2:10" s="37" customFormat="1" ht="20.25" customHeight="1">
      <c r="B53" s="61" t="s">
        <v>57</v>
      </c>
      <c r="C53" s="63" t="s">
        <v>58</v>
      </c>
      <c r="D53" s="61"/>
      <c r="E53" s="88">
        <f>E54+E55</f>
        <v>1529.1</v>
      </c>
      <c r="F53" s="43">
        <f>F54+F55</f>
        <v>211</v>
      </c>
      <c r="G53" s="36">
        <f>G54+G55</f>
        <v>0</v>
      </c>
      <c r="H53" s="36">
        <f>H54+H55</f>
        <v>0</v>
      </c>
      <c r="I53" s="48">
        <f>I54+I55</f>
        <v>0</v>
      </c>
      <c r="J53" s="53"/>
    </row>
    <row r="54" spans="2:14" s="35" customFormat="1" ht="94.5" customHeight="1" thickBot="1">
      <c r="B54" s="64" t="s">
        <v>90</v>
      </c>
      <c r="C54" s="68" t="s">
        <v>82</v>
      </c>
      <c r="D54" s="70">
        <v>153</v>
      </c>
      <c r="E54" s="80">
        <v>202.1</v>
      </c>
      <c r="F54" s="41">
        <v>211</v>
      </c>
      <c r="G54" s="39"/>
      <c r="H54" s="39"/>
      <c r="I54" s="49"/>
      <c r="J54" s="54"/>
      <c r="N54" s="38"/>
    </row>
    <row r="55" spans="2:10" s="35" customFormat="1" ht="67.5" customHeight="1" thickBot="1">
      <c r="B55" s="64" t="s">
        <v>91</v>
      </c>
      <c r="C55" s="74" t="s">
        <v>69</v>
      </c>
      <c r="D55" s="70"/>
      <c r="E55" s="80">
        <v>1327</v>
      </c>
      <c r="F55" s="44"/>
      <c r="G55" s="28"/>
      <c r="H55" s="28"/>
      <c r="I55" s="50"/>
      <c r="J55" s="54"/>
    </row>
    <row r="56" spans="2:10" ht="36" customHeight="1" thickBot="1">
      <c r="B56" s="62" t="s">
        <v>59</v>
      </c>
      <c r="C56" s="67" t="s">
        <v>71</v>
      </c>
      <c r="D56" s="69"/>
      <c r="E56" s="87">
        <f>E57</f>
        <v>161.6</v>
      </c>
      <c r="F56" s="45">
        <f>F57</f>
        <v>147</v>
      </c>
      <c r="G56" s="40">
        <f>G57</f>
        <v>0</v>
      </c>
      <c r="H56" s="40">
        <f>H57</f>
        <v>0</v>
      </c>
      <c r="I56" s="51">
        <f>I57</f>
        <v>0</v>
      </c>
      <c r="J56" s="52"/>
    </row>
    <row r="57" spans="2:10" ht="33.75" customHeight="1" thickBot="1">
      <c r="B57" s="64" t="s">
        <v>92</v>
      </c>
      <c r="C57" s="68" t="s">
        <v>20</v>
      </c>
      <c r="D57" s="64">
        <v>228</v>
      </c>
      <c r="E57" s="80">
        <v>161.6</v>
      </c>
      <c r="F57" s="46">
        <v>147</v>
      </c>
      <c r="G57" s="26">
        <v>0</v>
      </c>
      <c r="H57" s="26">
        <v>0</v>
      </c>
      <c r="I57" s="50">
        <f>J57+K57+L57+M57</f>
        <v>0</v>
      </c>
      <c r="J57" s="52"/>
    </row>
    <row r="58" spans="2:9" ht="12.75" customHeight="1">
      <c r="B58" s="108"/>
      <c r="C58" s="109" t="s">
        <v>21</v>
      </c>
      <c r="D58" s="108" t="e">
        <f aca="true" t="shared" si="7" ref="D58:I58">D49+D10</f>
        <v>#REF!</v>
      </c>
      <c r="E58" s="124">
        <f t="shared" si="7"/>
        <v>30831.399999999998</v>
      </c>
      <c r="F58" s="125" t="e">
        <f t="shared" si="7"/>
        <v>#REF!</v>
      </c>
      <c r="G58" s="119" t="e">
        <f t="shared" si="7"/>
        <v>#REF!</v>
      </c>
      <c r="H58" s="119" t="e">
        <f t="shared" si="7"/>
        <v>#REF!</v>
      </c>
      <c r="I58" s="119" t="e">
        <f t="shared" si="7"/>
        <v>#REF!</v>
      </c>
    </row>
    <row r="59" spans="2:9" ht="13.5" customHeight="1" thickBot="1">
      <c r="B59" s="108"/>
      <c r="C59" s="109"/>
      <c r="D59" s="108"/>
      <c r="E59" s="124"/>
      <c r="F59" s="126"/>
      <c r="G59" s="120"/>
      <c r="H59" s="120"/>
      <c r="I59" s="120"/>
    </row>
    <row r="61" spans="5:9" ht="12.75">
      <c r="E61" s="19"/>
      <c r="F61" s="19"/>
      <c r="G61" s="19"/>
      <c r="H61" s="19"/>
      <c r="I61" s="19"/>
    </row>
  </sheetData>
  <mergeCells count="32">
    <mergeCell ref="E7:E9"/>
    <mergeCell ref="E10:E12"/>
    <mergeCell ref="I58:I59"/>
    <mergeCell ref="I30:I31"/>
    <mergeCell ref="I10:I12"/>
    <mergeCell ref="E30:E31"/>
    <mergeCell ref="E58:E59"/>
    <mergeCell ref="F58:F59"/>
    <mergeCell ref="G58:G59"/>
    <mergeCell ref="H58:H59"/>
    <mergeCell ref="C1:I1"/>
    <mergeCell ref="C2:I2"/>
    <mergeCell ref="C3:I3"/>
    <mergeCell ref="B6:I6"/>
    <mergeCell ref="B10:B12"/>
    <mergeCell ref="C10:C12"/>
    <mergeCell ref="D10:D12"/>
    <mergeCell ref="B7:B9"/>
    <mergeCell ref="C7:C9"/>
    <mergeCell ref="D7:D9"/>
    <mergeCell ref="B58:B59"/>
    <mergeCell ref="C58:C59"/>
    <mergeCell ref="D58:D59"/>
    <mergeCell ref="B30:B31"/>
    <mergeCell ref="C30:C31"/>
    <mergeCell ref="D30:D31"/>
    <mergeCell ref="F10:F12"/>
    <mergeCell ref="G10:G12"/>
    <mergeCell ref="H10:H12"/>
    <mergeCell ref="F30:F31"/>
    <mergeCell ref="G30:G31"/>
    <mergeCell ref="H30:H31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2014-11-13T04:48:48Z</cp:lastPrinted>
  <dcterms:created xsi:type="dcterms:W3CDTF">2003-04-01T12:03:41Z</dcterms:created>
  <dcterms:modified xsi:type="dcterms:W3CDTF">2014-11-13T04:48:51Z</dcterms:modified>
  <cp:category/>
  <cp:version/>
  <cp:contentType/>
  <cp:contentStatus/>
</cp:coreProperties>
</file>