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на 01.01.2011" sheetId="2" r:id="rId2"/>
  </sheets>
  <definedNames>
    <definedName name="_xlnm.Print_Area" localSheetId="1">'на 01.01.2011'!$A$1:$E$61</definedName>
  </definedNames>
  <calcPr fullCalcOnLoad="1"/>
</workbook>
</file>

<file path=xl/sharedStrings.xml><?xml version="1.0" encoding="utf-8"?>
<sst xmlns="http://schemas.openxmlformats.org/spreadsheetml/2006/main" count="109" uniqueCount="107">
  <si>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</si>
  <si>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</si>
  <si>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</si>
  <si>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</si>
  <si>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</si>
  <si>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</si>
  <si>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</si>
  <si>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</si>
  <si>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</si>
  <si>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</si>
  <si>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</si>
  <si>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</si>
  <si>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</si>
  <si>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</si>
  <si>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</si>
  <si>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</si>
  <si>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</si>
  <si>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</si>
  <si>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</si>
  <si>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</si>
  <si>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</si>
  <si>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</si>
  <si>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</si>
  <si>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</si>
  <si>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</si>
  <si>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</si>
  <si>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</si>
  <si>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</si>
  <si>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</si>
  <si>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</si>
  <si>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</si>
  <si>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</si>
  <si>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</si>
  <si>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1 05 00000 00 0000 000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</si>
  <si>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</si>
  <si>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</si>
  <si>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</si>
  <si>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</si>
  <si>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</si>
  <si>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</si>
  <si>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</si>
  <si>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</si>
  <si>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</si>
  <si>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</si>
  <si>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</si>
  <si>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</si>
  <si>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</si>
  <si>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</si>
  <si>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</si>
  <si>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</si>
  <si>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</si>
  <si>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</si>
  <si>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</si>
  <si>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</si>
  <si>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</si>
  <si>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</si>
  <si>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</si>
  <si>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</si>
  <si>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</si>
  <si>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</si>
  <si>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</si>
  <si>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</si>
  <si>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</si>
  <si>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</si>
  <si>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</si>
  <si>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</si>
  <si>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</si>
  <si>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</si>
  <si>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</si>
  <si>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2 02 02089 10 0001 151</t>
  </si>
  <si>
    <t>1 17 05050 10 0000 180</t>
  </si>
  <si>
    <t>Прочие неналоговые доходы бюджетов поселений</t>
  </si>
  <si>
    <t>2 02 04999 10 0000 151</t>
  </si>
  <si>
    <t>1 01 02030 01 0000 110</t>
  </si>
  <si>
    <t>117 00000 00 0000 000</t>
  </si>
  <si>
    <t>Прочие неналоговые доходы</t>
  </si>
  <si>
    <t>2 02 02009 10 0000 151</t>
  </si>
  <si>
    <t>Приложение №2</t>
  </si>
  <si>
    <t>к проекту решению Совета народных депутатов</t>
  </si>
  <si>
    <t xml:space="preserve">от             № </t>
  </si>
  <si>
    <t>Кассовое исполнение</t>
  </si>
  <si>
    <t xml:space="preserve"> тыс.руб.</t>
  </si>
  <si>
    <t xml:space="preserve"> Доходы бюджета поселка Ставрово за 2012 год по кодам видов доходов, подвидов доходов, классификациии операций сектора государственного управления, относящихся к доходам бюджета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</si>
  <si>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</si>
  <si>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</si>
  <si>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</si>
  <si>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</si>
  <si>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1 05 03000 01 0000 110</t>
  </si>
  <si>
    <t>Единый сельскохозяйственный налог</t>
  </si>
  <si>
    <t xml:space="preserve"> 1 11 05013 10 0000 120</t>
  </si>
  <si>
    <t xml:space="preserve">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</si>
  <si>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</si>
  <si>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</si>
  <si>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Субсидии на государственную поддержку малого предпринимательства включая крестьянские- (фермерские) хозяйства</t>
  </si>
  <si>
    <t xml:space="preserve">2 02 02088 10 0001 151 </t>
  </si>
  <si>
    <t>Субсидии бюджетам поселений на обеспечение мерприятий по капитальному ремонту многоквартирных домов за счет средств, поступивших от Государственной корпорации-Фонда содействия реформированию жилищно-коммунального хозяйства</t>
  </si>
  <si>
    <t>Субсидии бюджетам послений на обеспечение мероприятий по капитальному ремонту многоквартирных домов за счет средств бюджетов</t>
  </si>
  <si>
    <t>2 02 02999 10 7066 151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</si>
  <si>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2009-2015г.г."</t>
  </si>
  <si>
    <t>2 02 02999 10 7067 151</t>
  </si>
  <si>
    <t>Субсидии бюджетам на капитальный ремонт и ремонт дворовых территорий многоквартирных домов, проездов к дворовым территориям многовартирных домов населенных пунктов по долгосрочной целевой программе"Дорожное хозяйство Владимирской области на 2009-2015г.г."</t>
  </si>
  <si>
    <t>2 02 02999 10 7077 151</t>
  </si>
  <si>
    <t>Субсидии на обеспечение опережающей индексации оплаты труда работников муниципальных учреждений, обеспечиваемой за счет местных бюджетов</t>
  </si>
  <si>
    <t>2 02 02999 10 7028 151</t>
  </si>
  <si>
    <t>Субсидии на реализацию муниципальных программ по обеспечению территорий документами территориального планирования</t>
  </si>
  <si>
    <t>Прочие межбюджетные трансферты, передаваемые бюджетам поселения из областного бюджета</t>
  </si>
  <si>
    <t>Прочие межбюджетные трансферты, передаваемые бюджетам поселения из бюджета Собинского района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</si>
</sst>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0.000000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ourier New"/>
      <family val="3"/>
    </font>
    <font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12" fillId="0" borderId="0" xfId="0" applyFont="1" applyAlignment="1">
      <alignment/>
    </xf>
    <xf numFmtId="0" fontId="5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169" fontId="7" fillId="0" borderId="3" xfId="0" applyNumberFormat="1" applyFont="1" applyFill="1" applyBorder="1" applyAlignment="1">
      <alignment vertical="justify"/>
    </xf>
    <xf numFmtId="0" fontId="5" fillId="0" borderId="2" xfId="0" applyFont="1" applyBorder="1" applyAlignment="1">
      <alignment horizontal="right" vertical="top" wrapText="1"/>
    </xf>
    <xf numFmtId="169" fontId="5" fillId="0" borderId="3" xfId="0" applyNumberFormat="1" applyFont="1" applyFill="1" applyBorder="1" applyAlignment="1">
      <alignment vertical="justify"/>
    </xf>
    <xf numFmtId="169" fontId="3" fillId="0" borderId="3" xfId="0" applyNumberFormat="1" applyFont="1" applyFill="1" applyBorder="1" applyAlignment="1">
      <alignment horizontal="right" vertical="top" wrapText="1"/>
    </xf>
    <xf numFmtId="169" fontId="4" fillId="0" borderId="1" xfId="0" applyNumberFormat="1" applyFont="1" applyFill="1" applyBorder="1" applyAlignment="1">
      <alignment horizontal="right" vertical="top" wrapText="1"/>
    </xf>
    <xf numFmtId="169" fontId="3" fillId="0" borderId="3" xfId="0" applyNumberFormat="1" applyFont="1" applyFill="1" applyBorder="1" applyAlignment="1">
      <alignment horizontal="right" vertical="justify" wrapText="1"/>
    </xf>
    <xf numFmtId="169" fontId="4" fillId="0" borderId="3" xfId="0" applyNumberFormat="1" applyFont="1" applyFill="1" applyBorder="1" applyAlignment="1">
      <alignment horizontal="right" vertical="justify" wrapText="1"/>
    </xf>
    <xf numFmtId="169" fontId="7" fillId="0" borderId="3" xfId="0" applyNumberFormat="1" applyFont="1" applyFill="1" applyBorder="1" applyAlignment="1">
      <alignment horizontal="right" vertical="justify"/>
    </xf>
    <xf numFmtId="169" fontId="4" fillId="0" borderId="1" xfId="0" applyNumberFormat="1" applyFont="1" applyFill="1" applyBorder="1" applyAlignment="1">
      <alignment horizontal="right" vertical="justify" wrapText="1"/>
    </xf>
    <xf numFmtId="169" fontId="7" fillId="0" borderId="11" xfId="0" applyNumberFormat="1" applyFont="1" applyFill="1" applyBorder="1" applyAlignment="1">
      <alignment horizontal="right" vertical="justify"/>
    </xf>
    <xf numFmtId="169" fontId="7" fillId="0" borderId="10" xfId="0" applyNumberFormat="1" applyFont="1" applyFill="1" applyBorder="1" applyAlignment="1">
      <alignment horizontal="right" vertical="justify"/>
    </xf>
    <xf numFmtId="169" fontId="7" fillId="0" borderId="1" xfId="0" applyNumberFormat="1" applyFont="1" applyFill="1" applyBorder="1" applyAlignment="1">
      <alignment horizontal="right" vertical="justify"/>
    </xf>
    <xf numFmtId="169" fontId="0" fillId="0" borderId="3" xfId="0" applyNumberFormat="1" applyFill="1" applyBorder="1" applyAlignment="1">
      <alignment horizontal="right" vertical="justify"/>
    </xf>
    <xf numFmtId="0" fontId="7" fillId="0" borderId="3" xfId="0" applyFont="1" applyBorder="1" applyAlignment="1">
      <alignment horizontal="center" vertical="justify"/>
    </xf>
    <xf numFmtId="169" fontId="5" fillId="0" borderId="10" xfId="0" applyNumberFormat="1" applyFont="1" applyFill="1" applyBorder="1" applyAlignment="1">
      <alignment horizontal="right" vertical="top" wrapText="1"/>
    </xf>
    <xf numFmtId="169" fontId="5" fillId="0" borderId="1" xfId="0" applyNumberFormat="1" applyFont="1" applyFill="1" applyBorder="1" applyAlignment="1">
      <alignment horizontal="right" vertical="top" wrapText="1"/>
    </xf>
    <xf numFmtId="169" fontId="5" fillId="0" borderId="11" xfId="0" applyNumberFormat="1" applyFont="1" applyFill="1" applyBorder="1" applyAlignment="1">
      <alignment horizontal="right" vertical="top" wrapText="1"/>
    </xf>
    <xf numFmtId="169" fontId="4" fillId="0" borderId="3" xfId="0" applyNumberFormat="1" applyFont="1" applyFill="1" applyBorder="1" applyAlignment="1">
      <alignment horizontal="right" vertical="top" wrapText="1"/>
    </xf>
    <xf numFmtId="169" fontId="11" fillId="0" borderId="3" xfId="0" applyNumberFormat="1" applyFont="1" applyFill="1" applyBorder="1" applyAlignment="1">
      <alignment horizontal="right" vertical="justify"/>
    </xf>
    <xf numFmtId="169" fontId="7" fillId="0" borderId="1" xfId="0" applyNumberFormat="1" applyFont="1" applyFill="1" applyBorder="1" applyAlignment="1">
      <alignment horizontal="right" vertical="justify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169" fontId="7" fillId="0" borderId="10" xfId="0" applyNumberFormat="1" applyFont="1" applyFill="1" applyBorder="1" applyAlignment="1">
      <alignment horizontal="right" vertical="justify"/>
    </xf>
    <xf numFmtId="169" fontId="7" fillId="0" borderId="16" xfId="0" applyNumberFormat="1" applyFont="1" applyFill="1" applyBorder="1" applyAlignment="1">
      <alignment horizontal="right" vertical="justify"/>
    </xf>
    <xf numFmtId="0" fontId="5" fillId="0" borderId="6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justify" vertical="top" wrapText="1"/>
    </xf>
    <xf numFmtId="0" fontId="7" fillId="0" borderId="19" xfId="0" applyFont="1" applyFill="1" applyBorder="1" applyAlignment="1">
      <alignment horizontal="center" vertical="justify"/>
    </xf>
    <xf numFmtId="0" fontId="3" fillId="0" borderId="11" xfId="0" applyFont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horizontal="justify" vertical="top" wrapText="1"/>
    </xf>
    <xf numFmtId="0" fontId="7" fillId="0" borderId="20" xfId="0" applyFont="1" applyFill="1" applyBorder="1" applyAlignment="1">
      <alignment horizontal="center" vertical="justify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>
      <alignment horizontal="right" vertical="top" wrapText="1"/>
    </xf>
    <xf numFmtId="169" fontId="3" fillId="0" borderId="11" xfId="0" applyNumberFormat="1" applyFont="1" applyFill="1" applyBorder="1" applyAlignment="1">
      <alignment horizontal="right" vertical="top" wrapText="1"/>
    </xf>
    <xf numFmtId="169" fontId="3" fillId="0" borderId="1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28" t="s">
        <v>4</v>
      </c>
      <c r="C6" s="28"/>
      <c r="D6" s="28"/>
      <c r="E6" s="28"/>
      <c r="F6" s="28"/>
      <c r="G6" s="28"/>
      <c r="H6" s="28"/>
      <c r="I6" s="28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1"/>
  <sheetViews>
    <sheetView tabSelected="1" view="pageBreakPreview" zoomScaleSheetLayoutView="100" workbookViewId="0" topLeftCell="A1">
      <selection activeCell="C57" sqref="C57"/>
    </sheetView>
  </sheetViews>
  <sheetFormatPr defaultColWidth="9.00390625" defaultRowHeight="12.75"/>
  <cols>
    <col min="2" max="2" width="26.875" style="0" customWidth="1"/>
    <col min="3" max="3" width="62.625" style="0" customWidth="1"/>
    <col min="4" max="4" width="11.75390625" style="0" hidden="1" customWidth="1"/>
    <col min="5" max="5" width="14.375" style="0" customWidth="1"/>
    <col min="6" max="6" width="13.125" style="0" customWidth="1"/>
    <col min="7" max="7" width="14.00390625" style="0" customWidth="1"/>
  </cols>
  <sheetData>
    <row r="1" spans="2:5" ht="12.75" customHeight="1">
      <c r="B1" s="14"/>
      <c r="C1" s="43" t="s">
        <v>77</v>
      </c>
      <c r="D1" s="43"/>
      <c r="E1" s="43"/>
    </row>
    <row r="2" spans="2:5" ht="12.75" customHeight="1">
      <c r="B2" s="14"/>
      <c r="C2" s="43" t="s">
        <v>78</v>
      </c>
      <c r="D2" s="43"/>
      <c r="E2" s="43"/>
    </row>
    <row r="3" spans="2:5" ht="12.75" customHeight="1">
      <c r="B3" s="14"/>
      <c r="C3" s="43" t="s">
        <v>79</v>
      </c>
      <c r="D3" s="43"/>
      <c r="E3" s="43"/>
    </row>
    <row r="4" spans="2:5" ht="45" customHeight="1">
      <c r="B4" s="46" t="s">
        <v>82</v>
      </c>
      <c r="C4" s="46"/>
      <c r="D4" s="46"/>
      <c r="E4" s="46"/>
    </row>
    <row r="5" spans="2:5" ht="13.5" customHeight="1" thickBot="1">
      <c r="B5" s="44" t="s">
        <v>81</v>
      </c>
      <c r="C5" s="44"/>
      <c r="D5" s="44"/>
      <c r="E5" s="45"/>
    </row>
    <row r="6" spans="2:5" ht="12.75" customHeight="1">
      <c r="B6" s="38" t="s">
        <v>6</v>
      </c>
      <c r="C6" s="38" t="s">
        <v>7</v>
      </c>
      <c r="D6" s="41" t="s">
        <v>63</v>
      </c>
      <c r="E6" s="35" t="s">
        <v>80</v>
      </c>
    </row>
    <row r="7" spans="2:5" ht="12.75" customHeight="1">
      <c r="B7" s="39"/>
      <c r="C7" s="39"/>
      <c r="D7" s="42"/>
      <c r="E7" s="36"/>
    </row>
    <row r="8" spans="2:5" ht="19.5" customHeight="1" thickBot="1">
      <c r="B8" s="40"/>
      <c r="C8" s="40"/>
      <c r="D8" s="27"/>
      <c r="E8" s="37"/>
    </row>
    <row r="9" spans="2:5" ht="12.75" customHeight="1">
      <c r="B9" s="29" t="s">
        <v>29</v>
      </c>
      <c r="C9" s="29" t="s">
        <v>5</v>
      </c>
      <c r="D9" s="32" t="e">
        <f>D12+D17+D19+D26+D31+D37+D41+D28</f>
        <v>#REF!</v>
      </c>
      <c r="E9" s="101">
        <f>E12+E17+E19+E26+E31+E37+E41+E28+E45</f>
        <v>16933.78259</v>
      </c>
    </row>
    <row r="10" spans="2:5" ht="6.75" customHeight="1">
      <c r="B10" s="30"/>
      <c r="C10" s="30"/>
      <c r="D10" s="33"/>
      <c r="E10" s="102"/>
    </row>
    <row r="11" spans="2:5" ht="9.75" customHeight="1" thickBot="1">
      <c r="B11" s="31"/>
      <c r="C11" s="31"/>
      <c r="D11" s="34"/>
      <c r="E11" s="103"/>
    </row>
    <row r="12" spans="2:5" ht="21.75" customHeight="1" thickBot="1">
      <c r="B12" s="3" t="s">
        <v>30</v>
      </c>
      <c r="C12" s="5" t="s">
        <v>8</v>
      </c>
      <c r="D12" s="25">
        <f>D13</f>
        <v>4325</v>
      </c>
      <c r="E12" s="63">
        <f>E13</f>
        <v>5425.48076</v>
      </c>
    </row>
    <row r="13" spans="2:5" ht="22.5" customHeight="1" thickBot="1">
      <c r="B13" s="4" t="s">
        <v>31</v>
      </c>
      <c r="C13" s="5" t="s">
        <v>9</v>
      </c>
      <c r="D13" s="15">
        <f>D14+D15</f>
        <v>4325</v>
      </c>
      <c r="E13" s="64">
        <f>E14+E15+E16</f>
        <v>5425.48076</v>
      </c>
    </row>
    <row r="14" spans="2:5" ht="79.5" customHeight="1" thickBot="1">
      <c r="B14" s="6" t="s">
        <v>83</v>
      </c>
      <c r="C14" s="58" t="s">
        <v>84</v>
      </c>
      <c r="D14" s="59">
        <v>4275</v>
      </c>
      <c r="E14" s="61">
        <v>5358.47133</v>
      </c>
    </row>
    <row r="15" spans="2:5" ht="111.75" customHeight="1" thickBot="1">
      <c r="B15" s="6" t="s">
        <v>32</v>
      </c>
      <c r="C15" s="58" t="s">
        <v>85</v>
      </c>
      <c r="D15" s="18">
        <v>50</v>
      </c>
      <c r="E15" s="62">
        <v>48.66611</v>
      </c>
    </row>
    <row r="16" spans="2:5" ht="50.25" customHeight="1" thickBot="1">
      <c r="B16" s="6" t="s">
        <v>73</v>
      </c>
      <c r="C16" s="58" t="s">
        <v>86</v>
      </c>
      <c r="D16" s="18"/>
      <c r="E16" s="60">
        <v>18.34332</v>
      </c>
    </row>
    <row r="17" spans="2:6" ht="19.5" customHeight="1" thickBot="1">
      <c r="B17" s="3" t="s">
        <v>33</v>
      </c>
      <c r="C17" s="8" t="s">
        <v>10</v>
      </c>
      <c r="D17" s="25" t="e">
        <f>#REF!</f>
        <v>#REF!</v>
      </c>
      <c r="E17" s="65">
        <f>E18</f>
        <v>12.81892</v>
      </c>
      <c r="F17" s="20"/>
    </row>
    <row r="18" spans="2:6" ht="23.25" customHeight="1" thickBot="1">
      <c r="B18" s="6" t="s">
        <v>87</v>
      </c>
      <c r="C18" s="7" t="s">
        <v>88</v>
      </c>
      <c r="D18" s="59">
        <v>135</v>
      </c>
      <c r="E18" s="61">
        <v>12.81892</v>
      </c>
      <c r="F18" s="20"/>
    </row>
    <row r="19" spans="2:6" ht="17.25" customHeight="1" thickBot="1">
      <c r="B19" s="3" t="s">
        <v>34</v>
      </c>
      <c r="C19" s="8" t="s">
        <v>11</v>
      </c>
      <c r="D19" s="25" t="e">
        <f>D20+#REF!+D22</f>
        <v>#REF!</v>
      </c>
      <c r="E19" s="65">
        <f>E20+E22</f>
        <v>7510.99075</v>
      </c>
      <c r="F19" s="20"/>
    </row>
    <row r="20" spans="2:6" ht="15.75" customHeight="1" thickBot="1">
      <c r="B20" s="4" t="s">
        <v>35</v>
      </c>
      <c r="C20" s="5" t="s">
        <v>12</v>
      </c>
      <c r="D20" s="15">
        <f>D21</f>
        <v>216</v>
      </c>
      <c r="E20" s="66">
        <f>E21</f>
        <v>212.51145</v>
      </c>
      <c r="F20" s="20"/>
    </row>
    <row r="21" spans="2:6" ht="44.25" customHeight="1" thickBot="1">
      <c r="B21" s="6" t="s">
        <v>36</v>
      </c>
      <c r="C21" s="7" t="s">
        <v>28</v>
      </c>
      <c r="D21" s="18">
        <v>216</v>
      </c>
      <c r="E21" s="67">
        <v>212.51145</v>
      </c>
      <c r="F21" s="20"/>
    </row>
    <row r="22" spans="2:5" ht="21.75" customHeight="1" thickBot="1">
      <c r="B22" s="4" t="s">
        <v>37</v>
      </c>
      <c r="C22" s="5" t="s">
        <v>65</v>
      </c>
      <c r="D22" s="15">
        <f>D23+D24</f>
        <v>8600</v>
      </c>
      <c r="E22" s="68">
        <f>E23+E24</f>
        <v>7298.4793</v>
      </c>
    </row>
    <row r="23" spans="2:5" ht="65.25" customHeight="1" thickBot="1">
      <c r="B23" s="6" t="s">
        <v>38</v>
      </c>
      <c r="C23" s="7" t="s">
        <v>66</v>
      </c>
      <c r="D23" s="18">
        <v>300</v>
      </c>
      <c r="E23" s="69">
        <v>316.75779</v>
      </c>
    </row>
    <row r="24" spans="2:5" ht="12.75" customHeight="1">
      <c r="B24" s="48" t="s">
        <v>39</v>
      </c>
      <c r="C24" s="50" t="s">
        <v>24</v>
      </c>
      <c r="D24" s="52">
        <v>8300</v>
      </c>
      <c r="E24" s="70">
        <v>6981.72151</v>
      </c>
    </row>
    <row r="25" spans="2:5" ht="47.25" customHeight="1" thickBot="1">
      <c r="B25" s="49"/>
      <c r="C25" s="51"/>
      <c r="D25" s="53"/>
      <c r="E25" s="71"/>
    </row>
    <row r="26" spans="2:5" ht="22.5" customHeight="1" thickBot="1">
      <c r="B26" s="9" t="s">
        <v>40</v>
      </c>
      <c r="C26" s="10" t="s">
        <v>13</v>
      </c>
      <c r="D26" s="26">
        <f>D27</f>
        <v>100</v>
      </c>
      <c r="E26" s="63">
        <f>E27</f>
        <v>51.39418</v>
      </c>
    </row>
    <row r="27" spans="2:5" ht="75" customHeight="1" thickBot="1">
      <c r="B27" s="6" t="s">
        <v>41</v>
      </c>
      <c r="C27" s="7" t="s">
        <v>14</v>
      </c>
      <c r="D27" s="18">
        <v>100</v>
      </c>
      <c r="E27" s="67">
        <v>51.39418</v>
      </c>
    </row>
    <row r="28" spans="2:5" ht="31.5" customHeight="1" thickBot="1">
      <c r="B28" s="3" t="s">
        <v>59</v>
      </c>
      <c r="C28" s="8" t="s">
        <v>60</v>
      </c>
      <c r="D28" s="25">
        <f>D29</f>
        <v>5.5</v>
      </c>
      <c r="E28" s="65">
        <f>E29</f>
        <v>-1.47611</v>
      </c>
    </row>
    <row r="29" spans="2:5" ht="21.75" customHeight="1" thickBot="1">
      <c r="B29" s="4" t="s">
        <v>58</v>
      </c>
      <c r="C29" s="5" t="s">
        <v>11</v>
      </c>
      <c r="D29" s="15">
        <v>5.5</v>
      </c>
      <c r="E29" s="72">
        <v>-1.47611</v>
      </c>
    </row>
    <row r="30" spans="2:5" ht="39.75" customHeight="1" thickBot="1">
      <c r="B30" s="6" t="s">
        <v>56</v>
      </c>
      <c r="C30" s="7" t="s">
        <v>57</v>
      </c>
      <c r="D30" s="18">
        <v>5.5</v>
      </c>
      <c r="E30" s="60">
        <v>-1.47611</v>
      </c>
    </row>
    <row r="31" spans="2:5" ht="30.75" customHeight="1" thickBot="1">
      <c r="B31" s="3" t="s">
        <v>53</v>
      </c>
      <c r="C31" s="8" t="s">
        <v>15</v>
      </c>
      <c r="D31" s="25">
        <f>D32+D35</f>
        <v>2683</v>
      </c>
      <c r="E31" s="63">
        <f>E32+E35</f>
        <v>2571.8936499999995</v>
      </c>
    </row>
    <row r="32" spans="2:5" ht="76.5" customHeight="1" thickBot="1">
      <c r="B32" s="4" t="s">
        <v>54</v>
      </c>
      <c r="C32" s="5" t="s">
        <v>55</v>
      </c>
      <c r="D32" s="15">
        <f>D33+D34</f>
        <v>2463</v>
      </c>
      <c r="E32" s="64">
        <f>E33+E34</f>
        <v>2332.3099199999997</v>
      </c>
    </row>
    <row r="33" spans="2:6" ht="76.5" customHeight="1" thickBot="1">
      <c r="B33" s="6" t="s">
        <v>89</v>
      </c>
      <c r="C33" s="7" t="s">
        <v>16</v>
      </c>
      <c r="D33" s="18">
        <v>1163</v>
      </c>
      <c r="E33" s="60">
        <v>829.39427</v>
      </c>
      <c r="F33" s="24"/>
    </row>
    <row r="34" spans="2:5" ht="60.75" customHeight="1" thickBot="1">
      <c r="B34" s="6" t="s">
        <v>42</v>
      </c>
      <c r="C34" s="7" t="s">
        <v>17</v>
      </c>
      <c r="D34" s="59">
        <v>1300</v>
      </c>
      <c r="E34" s="73">
        <v>1502.91565</v>
      </c>
    </row>
    <row r="35" spans="2:5" ht="75.75" customHeight="1" thickBot="1">
      <c r="B35" s="4" t="s">
        <v>43</v>
      </c>
      <c r="C35" s="5" t="s">
        <v>67</v>
      </c>
      <c r="D35" s="15">
        <f>D36</f>
        <v>220</v>
      </c>
      <c r="E35" s="66">
        <f>E36</f>
        <v>239.58373</v>
      </c>
    </row>
    <row r="36" spans="2:5" ht="76.5" customHeight="1" thickBot="1">
      <c r="B36" s="6" t="s">
        <v>44</v>
      </c>
      <c r="C36" s="7" t="s">
        <v>68</v>
      </c>
      <c r="D36" s="18">
        <v>220</v>
      </c>
      <c r="E36" s="67">
        <v>239.58373</v>
      </c>
    </row>
    <row r="37" spans="2:5" ht="30" customHeight="1" thickBot="1">
      <c r="B37" s="3" t="s">
        <v>45</v>
      </c>
      <c r="C37" s="8" t="s">
        <v>18</v>
      </c>
      <c r="D37" s="25" t="e">
        <f>D38+D40+#REF!</f>
        <v>#REF!</v>
      </c>
      <c r="E37" s="63">
        <f>E38+E40</f>
        <v>1330.7962200000002</v>
      </c>
    </row>
    <row r="38" spans="2:5" ht="30" customHeight="1">
      <c r="B38" s="48" t="s">
        <v>90</v>
      </c>
      <c r="C38" s="55" t="s">
        <v>91</v>
      </c>
      <c r="D38" s="52">
        <v>945</v>
      </c>
      <c r="E38" s="74">
        <v>336.99572</v>
      </c>
    </row>
    <row r="39" spans="2:5" ht="60" customHeight="1" thickBot="1">
      <c r="B39" s="54"/>
      <c r="C39" s="56"/>
      <c r="D39" s="57"/>
      <c r="E39" s="75"/>
    </row>
    <row r="40" spans="2:6" ht="45.75" customHeight="1" thickBot="1">
      <c r="B40" s="6" t="s">
        <v>92</v>
      </c>
      <c r="C40" s="7" t="s">
        <v>64</v>
      </c>
      <c r="D40" s="18">
        <v>510</v>
      </c>
      <c r="E40" s="76">
        <v>993.8005</v>
      </c>
      <c r="F40" s="24"/>
    </row>
    <row r="41" spans="2:5" ht="21.75" customHeight="1" thickBot="1">
      <c r="B41" s="3" t="s">
        <v>61</v>
      </c>
      <c r="C41" s="8" t="s">
        <v>62</v>
      </c>
      <c r="D41" s="25">
        <f>D42</f>
        <v>79</v>
      </c>
      <c r="E41" s="63">
        <f>E42</f>
        <v>26.88422</v>
      </c>
    </row>
    <row r="42" spans="2:5" ht="38.25" customHeight="1" thickBot="1">
      <c r="B42" s="13" t="s">
        <v>46</v>
      </c>
      <c r="C42" s="5" t="s">
        <v>27</v>
      </c>
      <c r="D42" s="15">
        <f>D43</f>
        <v>79</v>
      </c>
      <c r="E42" s="77">
        <f>E43</f>
        <v>26.88422</v>
      </c>
    </row>
    <row r="43" spans="2:5" ht="48" customHeight="1" thickBot="1">
      <c r="B43" s="11" t="s">
        <v>47</v>
      </c>
      <c r="C43" s="12" t="s">
        <v>26</v>
      </c>
      <c r="D43" s="18">
        <v>79</v>
      </c>
      <c r="E43" s="67">
        <v>26.88422</v>
      </c>
    </row>
    <row r="44" spans="2:5" ht="20.25" customHeight="1" thickBot="1">
      <c r="B44" s="9" t="s">
        <v>74</v>
      </c>
      <c r="C44" s="19" t="s">
        <v>75</v>
      </c>
      <c r="D44" s="25"/>
      <c r="E44" s="78">
        <f>E45</f>
        <v>5</v>
      </c>
    </row>
    <row r="45" spans="2:6" ht="29.25" customHeight="1" thickBot="1">
      <c r="B45" s="11" t="s">
        <v>70</v>
      </c>
      <c r="C45" s="23" t="s">
        <v>71</v>
      </c>
      <c r="D45" s="18"/>
      <c r="E45" s="79">
        <v>5</v>
      </c>
      <c r="F45" s="17"/>
    </row>
    <row r="46" spans="2:5" ht="21.75" customHeight="1" thickBot="1">
      <c r="B46" s="3" t="s">
        <v>48</v>
      </c>
      <c r="C46" s="8" t="s">
        <v>19</v>
      </c>
      <c r="D46" s="25" t="e">
        <f>D47+D48+D51+D54+#REF!</f>
        <v>#REF!</v>
      </c>
      <c r="E46" s="63">
        <f>SUM(E47:E59)</f>
        <v>49072.782510000005</v>
      </c>
    </row>
    <row r="47" spans="2:5" ht="30.75" customHeight="1" thickBot="1">
      <c r="B47" s="6" t="s">
        <v>49</v>
      </c>
      <c r="C47" s="7" t="s">
        <v>25</v>
      </c>
      <c r="D47" s="18">
        <v>1534</v>
      </c>
      <c r="E47" s="67">
        <v>1584</v>
      </c>
    </row>
    <row r="48" spans="2:5" ht="32.25" customHeight="1" thickBot="1">
      <c r="B48" s="6" t="s">
        <v>50</v>
      </c>
      <c r="C48" s="7" t="s">
        <v>20</v>
      </c>
      <c r="D48" s="15">
        <v>763</v>
      </c>
      <c r="E48" s="69">
        <v>76</v>
      </c>
    </row>
    <row r="49" spans="2:5" ht="50.25" customHeight="1" thickBot="1">
      <c r="B49" s="80" t="s">
        <v>76</v>
      </c>
      <c r="C49" s="81" t="s">
        <v>93</v>
      </c>
      <c r="D49" s="15"/>
      <c r="E49" s="67">
        <v>1356.44</v>
      </c>
    </row>
    <row r="50" spans="2:5" ht="77.25" customHeight="1" thickBot="1">
      <c r="B50" s="82" t="s">
        <v>94</v>
      </c>
      <c r="C50" s="83" t="s">
        <v>95</v>
      </c>
      <c r="D50" s="15"/>
      <c r="E50" s="69">
        <v>3628.30481</v>
      </c>
    </row>
    <row r="51" spans="2:5" ht="48.75" customHeight="1" thickBot="1">
      <c r="B51" s="84" t="s">
        <v>69</v>
      </c>
      <c r="C51" s="16" t="s">
        <v>96</v>
      </c>
      <c r="D51" s="21">
        <v>153</v>
      </c>
      <c r="E51" s="85">
        <v>696.4377</v>
      </c>
    </row>
    <row r="52" spans="2:5" ht="32.25" customHeight="1" thickBot="1">
      <c r="B52" s="84" t="s">
        <v>51</v>
      </c>
      <c r="C52" s="16" t="s">
        <v>21</v>
      </c>
      <c r="D52" s="22"/>
      <c r="E52" s="86">
        <v>171</v>
      </c>
    </row>
    <row r="53" spans="2:5" ht="78.75" customHeight="1">
      <c r="B53" s="84" t="s">
        <v>97</v>
      </c>
      <c r="C53" s="87" t="s">
        <v>98</v>
      </c>
      <c r="D53" s="88"/>
      <c r="E53" s="89">
        <v>1687</v>
      </c>
    </row>
    <row r="54" spans="2:5" ht="79.5" customHeight="1">
      <c r="B54" s="84" t="s">
        <v>99</v>
      </c>
      <c r="C54" s="87" t="s">
        <v>100</v>
      </c>
      <c r="D54" s="90"/>
      <c r="E54" s="89">
        <v>624</v>
      </c>
    </row>
    <row r="55" spans="2:5" ht="51" customHeight="1">
      <c r="B55" s="91" t="s">
        <v>101</v>
      </c>
      <c r="C55" s="92" t="s">
        <v>102</v>
      </c>
      <c r="D55" s="21"/>
      <c r="E55" s="93">
        <v>184</v>
      </c>
    </row>
    <row r="56" spans="2:5" ht="51" customHeight="1">
      <c r="B56" s="91" t="s">
        <v>103</v>
      </c>
      <c r="C56" s="92" t="s">
        <v>104</v>
      </c>
      <c r="D56" s="100"/>
      <c r="E56" s="93">
        <v>56.7</v>
      </c>
    </row>
    <row r="57" spans="2:5" ht="34.5" customHeight="1">
      <c r="B57" s="84" t="s">
        <v>52</v>
      </c>
      <c r="C57" s="16" t="s">
        <v>22</v>
      </c>
      <c r="D57" s="84">
        <v>228</v>
      </c>
      <c r="E57" s="89">
        <v>279</v>
      </c>
    </row>
    <row r="58" spans="2:5" ht="32.25" customHeight="1">
      <c r="B58" s="84" t="s">
        <v>72</v>
      </c>
      <c r="C58" s="87" t="s">
        <v>105</v>
      </c>
      <c r="D58" s="95"/>
      <c r="E58" s="89">
        <v>38709.9</v>
      </c>
    </row>
    <row r="59" spans="2:5" ht="31.5" customHeight="1" thickBot="1">
      <c r="B59" s="96" t="s">
        <v>72</v>
      </c>
      <c r="C59" s="97" t="s">
        <v>106</v>
      </c>
      <c r="D59" s="99"/>
      <c r="E59" s="98">
        <v>20</v>
      </c>
    </row>
    <row r="60" spans="2:5" ht="12.75" customHeight="1">
      <c r="B60" s="30"/>
      <c r="C60" s="94" t="s">
        <v>23</v>
      </c>
      <c r="D60" s="33" t="e">
        <f>D46+D9</f>
        <v>#REF!</v>
      </c>
      <c r="E60" s="102">
        <f>E46+E9</f>
        <v>66006.5651</v>
      </c>
    </row>
    <row r="61" spans="2:5" ht="13.5" customHeight="1" thickBot="1">
      <c r="B61" s="31"/>
      <c r="C61" s="47"/>
      <c r="D61" s="34"/>
      <c r="E61" s="103"/>
    </row>
  </sheetData>
  <mergeCells count="25">
    <mergeCell ref="B60:B61"/>
    <mergeCell ref="C60:C61"/>
    <mergeCell ref="D60:D61"/>
    <mergeCell ref="B24:B25"/>
    <mergeCell ref="C24:C25"/>
    <mergeCell ref="D24:D25"/>
    <mergeCell ref="B38:B39"/>
    <mergeCell ref="C38:C39"/>
    <mergeCell ref="D38:D39"/>
    <mergeCell ref="C1:E1"/>
    <mergeCell ref="C2:E2"/>
    <mergeCell ref="C3:E3"/>
    <mergeCell ref="B5:E5"/>
    <mergeCell ref="B4:E4"/>
    <mergeCell ref="E60:E61"/>
    <mergeCell ref="E24:E25"/>
    <mergeCell ref="E9:E11"/>
    <mergeCell ref="E38:E39"/>
    <mergeCell ref="B9:B11"/>
    <mergeCell ref="C9:C11"/>
    <mergeCell ref="D9:D11"/>
    <mergeCell ref="E6:E8"/>
    <mergeCell ref="B6:B8"/>
    <mergeCell ref="C6:C8"/>
    <mergeCell ref="D6:D8"/>
  </mergeCells>
  <printOptions/>
  <pageMargins left="0.52" right="0.51" top="0.55" bottom="1" header="0.5" footer="0.5"/>
  <pageSetup horizontalDpi="600" verticalDpi="600" orientation="portrait" paperSize="9" scale="74" r:id="rId1"/>
  <rowBreaks count="2" manualBreakCount="2">
    <brk id="25" max="5" man="1"/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2012-01-10T10:43:26Z</cp:lastPrinted>
  <dcterms:created xsi:type="dcterms:W3CDTF">2003-04-01T12:03:41Z</dcterms:created>
  <dcterms:modified xsi:type="dcterms:W3CDTF">2013-04-18T10:33:50Z</dcterms:modified>
  <cp:category/>
  <cp:version/>
  <cp:contentType/>
  <cp:contentStatus/>
</cp:coreProperties>
</file>