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'доходы'!$A$1:$D$67</definedName>
  </definedNames>
  <calcPr fullCalcOnLoad="1"/>
</workbook>
</file>

<file path=xl/sharedStrings.xml><?xml version="1.0" encoding="utf-8"?>
<sst xmlns="http://schemas.openxmlformats.org/spreadsheetml/2006/main" count="122" uniqueCount="122">
  <si>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</si>
  <si>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</si>
  <si>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</si>
  <si>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</si>
  <si>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</si>
  <si>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</si>
  <si>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</si>
  <si>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</si>
  <si>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</si>
  <si>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</si>
  <si>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</si>
  <si>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</si>
  <si>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</si>
  <si>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</si>
  <si>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</si>
  <si>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</si>
  <si>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</si>
  <si>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</si>
  <si>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</si>
  <si>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</si>
  <si>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</si>
  <si>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</si>
  <si>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</si>
  <si>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</si>
  <si>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1 05 00000 00 0000 000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</si>
  <si>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</si>
  <si>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</si>
  <si>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</si>
  <si>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</si>
  <si>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</si>
  <si>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</si>
  <si>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</si>
  <si>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</si>
  <si>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</si>
  <si>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</si>
  <si>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</si>
  <si>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</si>
  <si>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</si>
  <si>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</si>
  <si>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</si>
  <si>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</si>
  <si>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1 01 02030 01 0000 110</t>
  </si>
  <si>
    <t>Кассовое исполнение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</si>
  <si>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</si>
  <si>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</si>
  <si>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</si>
  <si>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</si>
  <si>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1 05 03000 01 0000 110</t>
  </si>
  <si>
    <t>Единый сельскохозяйственный налог</t>
  </si>
  <si>
    <t>1 13 00000 00 0000 000</t>
  </si>
  <si>
    <t>Доходы от оказания платных услуг (работ) и компенсаций затрат государства</t>
  </si>
  <si>
    <t xml:space="preserve"> (тыс.руб.)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</si>
  <si>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</si>
  <si>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</si>
  <si>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</si>
  <si>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</si>
  <si>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</si>
  <si>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</si>
  <si>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</si>
  <si>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</si>
  <si>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</si>
  <si>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</si>
  <si>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</si>
  <si>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</si>
  <si>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Приложение № 2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</si>
  <si>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</si>
  <si>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</si>
  <si>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</si>
  <si>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</si>
  <si>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</si>
  <si>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</si>
  <si>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</si>
  <si>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1 11 05013 13 0000 120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</si>
  <si>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</si>
  <si>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</si>
  <si>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</si>
  <si>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</si>
  <si>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</si>
  <si>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</si>
  <si>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</si>
  <si>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1 13 02065 13 0000 130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</si>
  <si>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</si>
  <si>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1 14 02053 13 0000 410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</si>
  <si>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</si>
  <si>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</si>
  <si>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</si>
  <si>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</si>
  <si>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Денежные 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</si>
  <si>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1 16 51040 02 0000 140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</si>
  <si>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</si>
  <si>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</si>
  <si>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</si>
  <si>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1 16 21050  13 0000 140</t>
  </si>
  <si>
    <t xml:space="preserve"> Прочие неналоговые доходы </t>
  </si>
  <si>
    <t xml:space="preserve"> Прочие неналоговые доходы бюджетов городских поселений</t>
  </si>
  <si>
    <t>1 17 00000 00 0000 000</t>
  </si>
  <si>
    <t>80311705050130000180</t>
  </si>
  <si>
    <t xml:space="preserve">  2 02 02999 13 7023 151</t>
  </si>
  <si>
    <t>2 02 02999 13 7039 151</t>
  </si>
  <si>
    <t>2 02 02999 13 7390 151</t>
  </si>
  <si>
    <t xml:space="preserve"> 2 02 03015 13 0000 151</t>
  </si>
  <si>
    <t xml:space="preserve">Прочие межбюджетные трансферты, передаваемые бюджетам поселения </t>
  </si>
  <si>
    <t>2 02 04999 13 0000 151</t>
  </si>
  <si>
    <t>2 07 05030 13 0000 180</t>
  </si>
  <si>
    <t>Прочие безвозмездные поступления в бюджеты городских поселений</t>
  </si>
  <si>
    <t>Прочие безвозмездные поступления</t>
  </si>
  <si>
    <t>2 07 00000 00 0000 000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</si>
  <si>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</si>
  <si>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</si>
  <si>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1 11 05025 13 0000 120</t>
  </si>
  <si>
    <t>Субсидии на осуществление дорожной деятельности в отношении автомобильных дорог общего пользования местного значения</t>
  </si>
  <si>
    <t>2 02 02999 13 7246 151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</si>
  <si>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</si>
  <si>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</si>
  <si>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бюджетных и автономных учреждений)</t>
  </si>
  <si>
    <t>к  решению Совета народных депутатов</t>
  </si>
  <si>
    <t xml:space="preserve"> Доходы бюджета поселка Ставрово за 2017 год по кодам видов доходов, подвидов доходов, классификациии операций сектора государственного управления, относящихся к доходам бюджета</t>
  </si>
  <si>
    <t>Субсидия на реконструкцию канализационных очистных сооружений в поселке Ставрово Собинского района Владимирской области</t>
  </si>
  <si>
    <t>2 02 20077 13 0000 151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</si>
  <si>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</si>
  <si>
    <t>2 02 25555 13 0000 151</t>
  </si>
  <si>
    <t xml:space="preserve">от28.06.2018     №7/34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</si>
</sst>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0.000000"/>
    <numFmt numFmtId="179" formatCode="0.0000000"/>
    <numFmt numFmtId="180" formatCode="#,##0.00000_р_.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left" wrapText="1" indent="2"/>
      <protection/>
    </xf>
    <xf numFmtId="49" fontId="1" fillId="0" borderId="2">
      <alignment horizontal="center"/>
      <protection/>
    </xf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77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77" fontId="4" fillId="0" borderId="3" xfId="0" applyNumberFormat="1" applyFont="1" applyFill="1" applyBorder="1" applyAlignment="1">
      <alignment horizontal="right"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177" fontId="5" fillId="0" borderId="3" xfId="0" applyNumberFormat="1" applyFont="1" applyFill="1" applyBorder="1" applyAlignment="1">
      <alignment vertical="justify"/>
    </xf>
    <xf numFmtId="177" fontId="7" fillId="0" borderId="3" xfId="0" applyNumberFormat="1" applyFont="1" applyFill="1" applyBorder="1" applyAlignment="1">
      <alignment vertical="justify"/>
    </xf>
    <xf numFmtId="0" fontId="3" fillId="0" borderId="3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177" fontId="3" fillId="0" borderId="3" xfId="0" applyNumberFormat="1" applyFont="1" applyFill="1" applyBorder="1" applyAlignment="1">
      <alignment vertical="justify"/>
    </xf>
    <xf numFmtId="177" fontId="3" fillId="0" borderId="3" xfId="0" applyNumberFormat="1" applyFont="1" applyFill="1" applyBorder="1" applyAlignment="1">
      <alignment horizontal="right" vertical="justify" wrapText="1"/>
    </xf>
    <xf numFmtId="177" fontId="4" fillId="0" borderId="3" xfId="0" applyNumberFormat="1" applyFont="1" applyFill="1" applyBorder="1" applyAlignment="1">
      <alignment horizontal="right" vertical="justify" wrapText="1"/>
    </xf>
    <xf numFmtId="177" fontId="7" fillId="0" borderId="3" xfId="0" applyNumberFormat="1" applyFont="1" applyFill="1" applyBorder="1" applyAlignment="1">
      <alignment horizontal="right" vertical="justify"/>
    </xf>
    <xf numFmtId="0" fontId="7" fillId="0" borderId="3" xfId="0" applyFont="1" applyBorder="1" applyAlignment="1">
      <alignment horizontal="right" vertical="justify"/>
    </xf>
    <xf numFmtId="180" fontId="3" fillId="0" borderId="3" xfId="0" applyNumberFormat="1" applyFont="1" applyFill="1" applyBorder="1" applyAlignment="1">
      <alignment horizontal="center" vertical="top" wrapText="1"/>
    </xf>
    <xf numFmtId="49" fontId="5" fillId="0" borderId="3" xfId="16" applyNumberFormat="1" applyFont="1" applyBorder="1" applyAlignment="1" applyProtection="1">
      <alignment horizontal="center" vertical="justify"/>
      <protection/>
    </xf>
    <xf numFmtId="177" fontId="3" fillId="0" borderId="3" xfId="0" applyNumberFormat="1" applyFont="1" applyFill="1" applyBorder="1" applyAlignment="1">
      <alignment horizontal="right" vertical="justify"/>
    </xf>
    <xf numFmtId="178" fontId="7" fillId="0" borderId="3" xfId="0" applyNumberFormat="1" applyFont="1" applyFill="1" applyBorder="1" applyAlignment="1">
      <alignment horizontal="right" vertical="justify"/>
    </xf>
    <xf numFmtId="177" fontId="5" fillId="0" borderId="3" xfId="0" applyNumberFormat="1" applyFont="1" applyFill="1" applyBorder="1" applyAlignment="1">
      <alignment horizontal="right" vertical="top" wrapText="1"/>
    </xf>
    <xf numFmtId="0" fontId="13" fillId="0" borderId="3" xfId="0" applyFont="1" applyBorder="1" applyAlignment="1">
      <alignment horizontal="justify" vertical="top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3" xfId="0" applyNumberFormat="1" applyFont="1" applyBorder="1" applyAlignment="1">
      <alignment wrapText="1"/>
    </xf>
    <xf numFmtId="0" fontId="5" fillId="0" borderId="3" xfId="0" applyFont="1" applyFill="1" applyBorder="1" applyAlignment="1">
      <alignment horizontal="justify" vertical="top" wrapText="1"/>
    </xf>
    <xf numFmtId="180" fontId="5" fillId="0" borderId="3" xfId="0" applyNumberFormat="1" applyFont="1" applyFill="1" applyBorder="1" applyAlignment="1">
      <alignment horizontal="center" vertical="top" wrapText="1"/>
    </xf>
    <xf numFmtId="180" fontId="5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right" vertical="justify"/>
    </xf>
    <xf numFmtId="0" fontId="3" fillId="0" borderId="3" xfId="15" applyNumberFormat="1" applyFont="1" applyBorder="1" applyAlignment="1" applyProtection="1">
      <alignment vertical="justify" wrapText="1"/>
      <protection/>
    </xf>
    <xf numFmtId="0" fontId="5" fillId="0" borderId="3" xfId="15" applyNumberFormat="1" applyFont="1" applyBorder="1" applyAlignment="1" applyProtection="1">
      <alignment vertical="justify" wrapText="1"/>
      <protection/>
    </xf>
    <xf numFmtId="0" fontId="5" fillId="0" borderId="5" xfId="0" applyFont="1" applyBorder="1" applyAlignment="1">
      <alignment horizontal="center" vertical="top" wrapText="1"/>
    </xf>
    <xf numFmtId="177" fontId="5" fillId="0" borderId="3" xfId="0" applyNumberFormat="1" applyFont="1" applyFill="1" applyBorder="1" applyAlignment="1">
      <alignment horizontal="right" vertical="justify"/>
    </xf>
    <xf numFmtId="0" fontId="5" fillId="0" borderId="3" xfId="0" applyFont="1" applyBorder="1" applyAlignment="1">
      <alignment horizontal="left" wrapText="1"/>
    </xf>
    <xf numFmtId="0" fontId="15" fillId="0" borderId="3" xfId="0" applyNumberFormat="1" applyFont="1" applyBorder="1" applyAlignment="1">
      <alignment horizontal="center" vertical="justify"/>
    </xf>
    <xf numFmtId="0" fontId="15" fillId="0" borderId="3" xfId="0" applyFont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77" fontId="3" fillId="0" borderId="3" xfId="0" applyNumberFormat="1" applyFont="1" applyFill="1" applyBorder="1" applyAlignment="1">
      <alignment horizontal="right" vertical="top" wrapText="1"/>
    </xf>
    <xf numFmtId="177" fontId="7" fillId="0" borderId="3" xfId="0" applyNumberFormat="1" applyFont="1" applyFill="1" applyBorder="1" applyAlignment="1">
      <alignment horizontal="right" vertical="justify"/>
    </xf>
    <xf numFmtId="177" fontId="5" fillId="0" borderId="3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</cellXfs>
  <cellStyles count="10">
    <cellStyle name="Normal" xfId="0"/>
    <cellStyle name="xl32" xfId="15"/>
    <cellStyle name="xl45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1" t="s">
        <v>4</v>
      </c>
      <c r="C6" s="51"/>
      <c r="D6" s="51"/>
      <c r="E6" s="51"/>
      <c r="F6" s="51"/>
      <c r="G6" s="51"/>
      <c r="H6" s="51"/>
      <c r="I6" s="5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SheetLayoutView="100" workbookViewId="0" topLeftCell="A1">
      <selection activeCell="B3" sqref="B3:D3"/>
    </sheetView>
  </sheetViews>
  <sheetFormatPr defaultColWidth="9.00390625" defaultRowHeight="12.75"/>
  <cols>
    <col min="1" max="1" width="24.75390625" style="0" customWidth="1"/>
    <col min="2" max="2" width="62.625" style="0" customWidth="1"/>
    <col min="3" max="3" width="11.75390625" style="0" hidden="1" customWidth="1"/>
    <col min="4" max="4" width="14.375" style="0" customWidth="1"/>
    <col min="5" max="5" width="13.125" style="0" customWidth="1"/>
    <col min="6" max="6" width="14.00390625" style="0" customWidth="1"/>
  </cols>
  <sheetData>
    <row r="1" spans="1:4" ht="12.75" customHeight="1">
      <c r="A1" s="3"/>
      <c r="B1" s="58" t="s">
        <v>64</v>
      </c>
      <c r="C1" s="58"/>
      <c r="D1" s="58"/>
    </row>
    <row r="2" spans="1:4" ht="12.75" customHeight="1">
      <c r="A2" s="3"/>
      <c r="B2" s="58" t="s">
        <v>115</v>
      </c>
      <c r="C2" s="58"/>
      <c r="D2" s="58"/>
    </row>
    <row r="3" spans="1:4" ht="12.75" customHeight="1">
      <c r="A3" s="3"/>
      <c r="B3" s="58" t="s">
        <v>121</v>
      </c>
      <c r="C3" s="58"/>
      <c r="D3" s="58"/>
    </row>
    <row r="4" spans="1:4" ht="45" customHeight="1">
      <c r="A4" s="60" t="s">
        <v>116</v>
      </c>
      <c r="B4" s="60"/>
      <c r="C4" s="60"/>
      <c r="D4" s="60"/>
    </row>
    <row r="5" spans="1:4" ht="13.5" customHeight="1">
      <c r="A5" s="59" t="s">
        <v>51</v>
      </c>
      <c r="B5" s="59"/>
      <c r="C5" s="59"/>
      <c r="D5" s="59"/>
    </row>
    <row r="6" spans="1:4" ht="12.75" customHeight="1">
      <c r="A6" s="54" t="s">
        <v>6</v>
      </c>
      <c r="B6" s="54" t="s">
        <v>7</v>
      </c>
      <c r="C6" s="53" t="s">
        <v>38</v>
      </c>
      <c r="D6" s="53" t="s">
        <v>42</v>
      </c>
    </row>
    <row r="7" spans="1:4" ht="12.75" customHeight="1">
      <c r="A7" s="54"/>
      <c r="B7" s="54"/>
      <c r="C7" s="53"/>
      <c r="D7" s="53"/>
    </row>
    <row r="8" spans="1:4" ht="19.5" customHeight="1">
      <c r="A8" s="54"/>
      <c r="B8" s="54"/>
      <c r="C8" s="53"/>
      <c r="D8" s="53"/>
    </row>
    <row r="9" spans="1:4" ht="12.75" customHeight="1">
      <c r="A9" s="52" t="s">
        <v>20</v>
      </c>
      <c r="B9" s="52" t="s">
        <v>5</v>
      </c>
      <c r="C9" s="52" t="e">
        <f>C12+C22+C24+C31+C33+C43+C47+#REF!</f>
        <v>#REF!</v>
      </c>
      <c r="D9" s="55">
        <f>D12+D22+D24+D31+D33+D43+D47+D40+D17+D52</f>
        <v>29481.432520000002</v>
      </c>
    </row>
    <row r="10" spans="1:4" ht="6.75" customHeight="1">
      <c r="A10" s="52"/>
      <c r="B10" s="52"/>
      <c r="C10" s="52"/>
      <c r="D10" s="55"/>
    </row>
    <row r="11" spans="1:4" ht="9.75" customHeight="1">
      <c r="A11" s="52"/>
      <c r="B11" s="52"/>
      <c r="C11" s="52"/>
      <c r="D11" s="55"/>
    </row>
    <row r="12" spans="1:4" ht="21.75" customHeight="1">
      <c r="A12" s="11" t="s">
        <v>21</v>
      </c>
      <c r="B12" s="13" t="s">
        <v>8</v>
      </c>
      <c r="C12" s="11">
        <f>C13</f>
        <v>4325</v>
      </c>
      <c r="D12" s="12">
        <f>D13</f>
        <v>8263.75349</v>
      </c>
    </row>
    <row r="13" spans="1:4" ht="22.5" customHeight="1">
      <c r="A13" s="10" t="s">
        <v>22</v>
      </c>
      <c r="B13" s="14" t="s">
        <v>9</v>
      </c>
      <c r="C13" s="10">
        <f>C14+C15</f>
        <v>4325</v>
      </c>
      <c r="D13" s="15">
        <f>D14+D15+D16</f>
        <v>8263.75349</v>
      </c>
    </row>
    <row r="14" spans="1:4" ht="79.5" customHeight="1">
      <c r="A14" s="7" t="s">
        <v>43</v>
      </c>
      <c r="B14" s="16" t="s">
        <v>44</v>
      </c>
      <c r="C14" s="7">
        <v>4275</v>
      </c>
      <c r="D14" s="17">
        <v>8155.90581</v>
      </c>
    </row>
    <row r="15" spans="1:4" ht="111.75" customHeight="1">
      <c r="A15" s="7" t="s">
        <v>23</v>
      </c>
      <c r="B15" s="16" t="s">
        <v>45</v>
      </c>
      <c r="C15" s="7">
        <v>50</v>
      </c>
      <c r="D15" s="18">
        <v>85.8638</v>
      </c>
    </row>
    <row r="16" spans="1:4" ht="50.25" customHeight="1">
      <c r="A16" s="7" t="s">
        <v>41</v>
      </c>
      <c r="B16" s="16" t="s">
        <v>46</v>
      </c>
      <c r="C16" s="7"/>
      <c r="D16" s="18">
        <v>21.98388</v>
      </c>
    </row>
    <row r="17" spans="1:4" ht="30" customHeight="1">
      <c r="A17" s="11" t="s">
        <v>52</v>
      </c>
      <c r="B17" s="20" t="s">
        <v>53</v>
      </c>
      <c r="C17" s="21"/>
      <c r="D17" s="22">
        <f>D18+D19+D20+D21</f>
        <v>963.28705</v>
      </c>
    </row>
    <row r="18" spans="1:4" ht="79.5" customHeight="1">
      <c r="A18" s="7" t="s">
        <v>54</v>
      </c>
      <c r="B18" s="16" t="s">
        <v>55</v>
      </c>
      <c r="C18" s="7"/>
      <c r="D18" s="18">
        <v>395.81406</v>
      </c>
    </row>
    <row r="19" spans="1:4" ht="95.25" customHeight="1">
      <c r="A19" s="7" t="s">
        <v>56</v>
      </c>
      <c r="B19" s="16" t="s">
        <v>57</v>
      </c>
      <c r="C19" s="7"/>
      <c r="D19" s="18">
        <v>4.01812</v>
      </c>
    </row>
    <row r="20" spans="1:4" ht="75" customHeight="1">
      <c r="A20" s="7" t="s">
        <v>58</v>
      </c>
      <c r="B20" s="16" t="s">
        <v>59</v>
      </c>
      <c r="C20" s="7"/>
      <c r="D20" s="18">
        <v>640.11468</v>
      </c>
    </row>
    <row r="21" spans="1:4" ht="80.25" customHeight="1">
      <c r="A21" s="7" t="s">
        <v>60</v>
      </c>
      <c r="B21" s="16" t="s">
        <v>61</v>
      </c>
      <c r="C21" s="7"/>
      <c r="D21" s="18">
        <v>-76.65981</v>
      </c>
    </row>
    <row r="22" spans="1:5" ht="19.5" customHeight="1">
      <c r="A22" s="11" t="s">
        <v>24</v>
      </c>
      <c r="B22" s="13" t="s">
        <v>10</v>
      </c>
      <c r="C22" s="11" t="e">
        <f>#REF!</f>
        <v>#REF!</v>
      </c>
      <c r="D22" s="23">
        <f>D23</f>
        <v>6.817</v>
      </c>
      <c r="E22" s="4"/>
    </row>
    <row r="23" spans="1:5" ht="23.25" customHeight="1">
      <c r="A23" s="7" t="s">
        <v>47</v>
      </c>
      <c r="B23" s="8" t="s">
        <v>48</v>
      </c>
      <c r="C23" s="7">
        <v>135</v>
      </c>
      <c r="D23" s="17">
        <v>6.817</v>
      </c>
      <c r="E23" s="4"/>
    </row>
    <row r="24" spans="1:5" ht="17.25" customHeight="1">
      <c r="A24" s="11" t="s">
        <v>25</v>
      </c>
      <c r="B24" s="13" t="s">
        <v>11</v>
      </c>
      <c r="C24" s="11" t="e">
        <f>C25+#REF!+C27</f>
        <v>#REF!</v>
      </c>
      <c r="D24" s="23">
        <f>D25+D27</f>
        <v>13819.34526</v>
      </c>
      <c r="E24" s="4"/>
    </row>
    <row r="25" spans="1:5" ht="15.75" customHeight="1">
      <c r="A25" s="10" t="s">
        <v>26</v>
      </c>
      <c r="B25" s="14" t="s">
        <v>12</v>
      </c>
      <c r="C25" s="10">
        <f>C26</f>
        <v>216</v>
      </c>
      <c r="D25" s="24">
        <f>D26</f>
        <v>663.06183</v>
      </c>
      <c r="E25" s="4"/>
    </row>
    <row r="26" spans="1:5" ht="44.25" customHeight="1">
      <c r="A26" s="7" t="s">
        <v>66</v>
      </c>
      <c r="B26" s="9" t="s">
        <v>65</v>
      </c>
      <c r="C26" s="7">
        <v>216</v>
      </c>
      <c r="D26" s="25">
        <v>663.06183</v>
      </c>
      <c r="E26" s="4"/>
    </row>
    <row r="27" spans="1:4" ht="21.75" customHeight="1">
      <c r="A27" s="10" t="s">
        <v>27</v>
      </c>
      <c r="B27" s="14" t="s">
        <v>39</v>
      </c>
      <c r="C27" s="10">
        <f>C28+C29</f>
        <v>8600</v>
      </c>
      <c r="D27" s="24">
        <f>D28+D29</f>
        <v>13156.28343</v>
      </c>
    </row>
    <row r="28" spans="1:4" ht="32.25" customHeight="1">
      <c r="A28" s="6" t="s">
        <v>69</v>
      </c>
      <c r="B28" s="33" t="s">
        <v>67</v>
      </c>
      <c r="C28" s="7">
        <v>300</v>
      </c>
      <c r="D28" s="25">
        <v>11034.31005</v>
      </c>
    </row>
    <row r="29" spans="1:4" ht="12.75" customHeight="1">
      <c r="A29" s="62" t="s">
        <v>70</v>
      </c>
      <c r="B29" s="63" t="s">
        <v>68</v>
      </c>
      <c r="C29" s="62">
        <v>8300</v>
      </c>
      <c r="D29" s="56">
        <v>2121.97338</v>
      </c>
    </row>
    <row r="30" spans="1:4" ht="17.25" customHeight="1">
      <c r="A30" s="62"/>
      <c r="B30" s="63"/>
      <c r="C30" s="62"/>
      <c r="D30" s="56"/>
    </row>
    <row r="31" spans="1:4" ht="22.5" customHeight="1">
      <c r="A31" s="11" t="s">
        <v>28</v>
      </c>
      <c r="B31" s="13" t="s">
        <v>13</v>
      </c>
      <c r="C31" s="11">
        <f>C32</f>
        <v>100</v>
      </c>
      <c r="D31" s="12">
        <f>D32</f>
        <v>59.94</v>
      </c>
    </row>
    <row r="32" spans="1:4" ht="75" customHeight="1">
      <c r="A32" s="7" t="s">
        <v>29</v>
      </c>
      <c r="B32" s="8" t="s">
        <v>14</v>
      </c>
      <c r="C32" s="7">
        <v>100</v>
      </c>
      <c r="D32" s="25">
        <v>59.94</v>
      </c>
    </row>
    <row r="33" spans="1:4" ht="31.5" customHeight="1">
      <c r="A33" s="11" t="s">
        <v>33</v>
      </c>
      <c r="B33" s="13" t="s">
        <v>15</v>
      </c>
      <c r="C33" s="11">
        <f>C34+C38</f>
        <v>2683</v>
      </c>
      <c r="D33" s="12">
        <f>D34+D38</f>
        <v>3451.7063599999997</v>
      </c>
    </row>
    <row r="34" spans="1:4" ht="76.5" customHeight="1">
      <c r="A34" s="10" t="s">
        <v>34</v>
      </c>
      <c r="B34" s="14" t="s">
        <v>35</v>
      </c>
      <c r="C34" s="10">
        <f>C35+C37</f>
        <v>2463</v>
      </c>
      <c r="D34" s="15">
        <f>D35+D37+D36</f>
        <v>2815.07824</v>
      </c>
    </row>
    <row r="35" spans="1:5" ht="78.75" customHeight="1">
      <c r="A35" s="7" t="s">
        <v>72</v>
      </c>
      <c r="B35" s="9" t="s">
        <v>71</v>
      </c>
      <c r="C35" s="7">
        <v>1163</v>
      </c>
      <c r="D35" s="19">
        <v>926.01582</v>
      </c>
      <c r="E35" s="5"/>
    </row>
    <row r="36" spans="1:5" ht="78.75" customHeight="1">
      <c r="A36" s="7" t="s">
        <v>109</v>
      </c>
      <c r="B36" s="9" t="s">
        <v>114</v>
      </c>
      <c r="C36" s="7"/>
      <c r="D36" s="19">
        <v>57.56126</v>
      </c>
      <c r="E36" s="5"/>
    </row>
    <row r="37" spans="1:4" ht="76.5" customHeight="1">
      <c r="A37" s="7" t="s">
        <v>74</v>
      </c>
      <c r="B37" s="9" t="s">
        <v>73</v>
      </c>
      <c r="C37" s="7">
        <v>1300</v>
      </c>
      <c r="D37" s="26">
        <v>1831.50116</v>
      </c>
    </row>
    <row r="38" spans="1:4" ht="75.75" customHeight="1">
      <c r="A38" s="10" t="s">
        <v>30</v>
      </c>
      <c r="B38" s="14" t="s">
        <v>40</v>
      </c>
      <c r="C38" s="10">
        <f>C39</f>
        <v>220</v>
      </c>
      <c r="D38" s="24">
        <f>D39</f>
        <v>636.62812</v>
      </c>
    </row>
    <row r="39" spans="1:4" ht="76.5" customHeight="1">
      <c r="A39" s="7" t="s">
        <v>76</v>
      </c>
      <c r="B39" s="9" t="s">
        <v>75</v>
      </c>
      <c r="C39" s="7">
        <v>220</v>
      </c>
      <c r="D39" s="25">
        <v>636.62812</v>
      </c>
    </row>
    <row r="40" spans="1:4" ht="31.5" customHeight="1">
      <c r="A40" s="11" t="s">
        <v>49</v>
      </c>
      <c r="B40" s="13" t="s">
        <v>50</v>
      </c>
      <c r="C40" s="11"/>
      <c r="D40" s="29">
        <f>D41+D42</f>
        <v>1066.59773</v>
      </c>
    </row>
    <row r="41" spans="1:4" ht="33" customHeight="1">
      <c r="A41" s="7" t="s">
        <v>78</v>
      </c>
      <c r="B41" s="9" t="s">
        <v>77</v>
      </c>
      <c r="C41" s="7"/>
      <c r="D41" s="30">
        <v>888.48956</v>
      </c>
    </row>
    <row r="42" spans="1:4" ht="45" customHeight="1">
      <c r="A42" s="7" t="s">
        <v>80</v>
      </c>
      <c r="B42" s="9" t="s">
        <v>79</v>
      </c>
      <c r="C42" s="7"/>
      <c r="D42" s="25">
        <v>178.10817</v>
      </c>
    </row>
    <row r="43" spans="1:4" ht="30" customHeight="1">
      <c r="A43" s="11" t="s">
        <v>31</v>
      </c>
      <c r="B43" s="13" t="s">
        <v>16</v>
      </c>
      <c r="C43" s="11" t="e">
        <f>C44+#REF!+#REF!</f>
        <v>#REF!</v>
      </c>
      <c r="D43" s="12">
        <f>D44+D46</f>
        <v>1334.12724</v>
      </c>
    </row>
    <row r="44" spans="1:4" ht="30" customHeight="1">
      <c r="A44" s="62" t="s">
        <v>82</v>
      </c>
      <c r="B44" s="64" t="s">
        <v>81</v>
      </c>
      <c r="C44" s="62">
        <v>945</v>
      </c>
      <c r="D44" s="57">
        <v>1293.32916</v>
      </c>
    </row>
    <row r="45" spans="1:4" ht="63.75" customHeight="1">
      <c r="A45" s="62"/>
      <c r="B45" s="64"/>
      <c r="C45" s="62"/>
      <c r="D45" s="57"/>
    </row>
    <row r="46" spans="1:5" ht="92.25" customHeight="1">
      <c r="A46" s="34" t="s">
        <v>84</v>
      </c>
      <c r="B46" s="9" t="s">
        <v>83</v>
      </c>
      <c r="C46" s="7"/>
      <c r="D46" s="39">
        <v>40.79808</v>
      </c>
      <c r="E46" s="5"/>
    </row>
    <row r="47" spans="1:4" ht="21.75" customHeight="1">
      <c r="A47" s="11" t="s">
        <v>36</v>
      </c>
      <c r="B47" s="13" t="s">
        <v>37</v>
      </c>
      <c r="C47" s="11" t="e">
        <f>#REF!</f>
        <v>#REF!</v>
      </c>
      <c r="D47" s="12">
        <f>D48+D50+D51+D49</f>
        <v>512.85839</v>
      </c>
    </row>
    <row r="48" spans="1:4" ht="57.75" customHeight="1">
      <c r="A48" s="7" t="s">
        <v>92</v>
      </c>
      <c r="B48" s="33" t="s">
        <v>91</v>
      </c>
      <c r="C48" s="7"/>
      <c r="D48" s="38">
        <v>47.05155</v>
      </c>
    </row>
    <row r="49" spans="1:4" ht="74.25" customHeight="1">
      <c r="A49" s="7" t="s">
        <v>86</v>
      </c>
      <c r="B49" s="35" t="s">
        <v>85</v>
      </c>
      <c r="C49" s="7"/>
      <c r="D49" s="38">
        <v>6</v>
      </c>
    </row>
    <row r="50" spans="1:4" ht="63" customHeight="1">
      <c r="A50" s="7" t="s">
        <v>88</v>
      </c>
      <c r="B50" s="33" t="s">
        <v>87</v>
      </c>
      <c r="C50" s="7"/>
      <c r="D50" s="31">
        <v>82</v>
      </c>
    </row>
    <row r="51" spans="1:4" ht="48" customHeight="1">
      <c r="A51" s="7" t="s">
        <v>90</v>
      </c>
      <c r="B51" s="36" t="s">
        <v>89</v>
      </c>
      <c r="C51" s="7">
        <v>79</v>
      </c>
      <c r="D51" s="43">
        <v>377.80684</v>
      </c>
    </row>
    <row r="52" spans="1:4" ht="19.5" customHeight="1">
      <c r="A52" s="11" t="s">
        <v>95</v>
      </c>
      <c r="B52" s="40" t="s">
        <v>93</v>
      </c>
      <c r="C52" s="7"/>
      <c r="D52" s="27">
        <f>D53</f>
        <v>3</v>
      </c>
    </row>
    <row r="53" spans="1:4" ht="21" customHeight="1">
      <c r="A53" s="28" t="s">
        <v>96</v>
      </c>
      <c r="B53" s="41" t="s">
        <v>94</v>
      </c>
      <c r="C53" s="7"/>
      <c r="D53" s="37">
        <v>3</v>
      </c>
    </row>
    <row r="54" spans="1:4" ht="21.75" customHeight="1">
      <c r="A54" s="11" t="s">
        <v>32</v>
      </c>
      <c r="B54" s="13" t="s">
        <v>17</v>
      </c>
      <c r="C54" s="11" t="e">
        <f>#REF!+#REF!+C60+#REF!+#REF!</f>
        <v>#REF!</v>
      </c>
      <c r="D54" s="12">
        <f>D55+D64</f>
        <v>91127.00223000001</v>
      </c>
    </row>
    <row r="55" spans="1:4" ht="31.5" customHeight="1">
      <c r="A55" s="11" t="s">
        <v>107</v>
      </c>
      <c r="B55" s="13" t="s">
        <v>108</v>
      </c>
      <c r="C55" s="11"/>
      <c r="D55" s="12">
        <f>D59+D60+D61+D62+D63+D58+D56+D57</f>
        <v>91108.03123000001</v>
      </c>
    </row>
    <row r="56" spans="1:4" ht="31.5" customHeight="1">
      <c r="A56" s="49" t="s">
        <v>118</v>
      </c>
      <c r="B56" s="8" t="s">
        <v>117</v>
      </c>
      <c r="C56" s="11"/>
      <c r="D56" s="31">
        <v>30361</v>
      </c>
    </row>
    <row r="57" spans="1:4" ht="81" customHeight="1">
      <c r="A57" s="50" t="s">
        <v>120</v>
      </c>
      <c r="B57" s="16" t="s">
        <v>119</v>
      </c>
      <c r="C57" s="11"/>
      <c r="D57" s="37">
        <v>6859.11923</v>
      </c>
    </row>
    <row r="58" spans="1:4" ht="59.25" customHeight="1">
      <c r="A58" s="49" t="s">
        <v>112</v>
      </c>
      <c r="B58" s="8" t="s">
        <v>113</v>
      </c>
      <c r="C58" s="11"/>
      <c r="D58" s="31">
        <v>59.94</v>
      </c>
    </row>
    <row r="59" spans="1:4" ht="88.5" customHeight="1">
      <c r="A59" s="7" t="s">
        <v>97</v>
      </c>
      <c r="B59" s="8" t="s">
        <v>62</v>
      </c>
      <c r="C59" s="10"/>
      <c r="D59" s="43">
        <v>175.7</v>
      </c>
    </row>
    <row r="60" spans="1:4" ht="66" customHeight="1">
      <c r="A60" s="7" t="s">
        <v>98</v>
      </c>
      <c r="B60" s="44" t="s">
        <v>63</v>
      </c>
      <c r="C60" s="6">
        <v>153</v>
      </c>
      <c r="D60" s="43">
        <v>1816.8</v>
      </c>
    </row>
    <row r="61" spans="1:4" ht="45.75" customHeight="1">
      <c r="A61" s="42" t="s">
        <v>111</v>
      </c>
      <c r="B61" s="48" t="s">
        <v>110</v>
      </c>
      <c r="C61" s="42" t="s">
        <v>99</v>
      </c>
      <c r="D61" s="31">
        <v>22139.072</v>
      </c>
    </row>
    <row r="62" spans="1:4" ht="34.5" customHeight="1">
      <c r="A62" s="7" t="s">
        <v>100</v>
      </c>
      <c r="B62" s="8" t="s">
        <v>18</v>
      </c>
      <c r="C62" s="7">
        <v>228</v>
      </c>
      <c r="D62" s="43">
        <v>166.4</v>
      </c>
    </row>
    <row r="63" spans="1:4" ht="36.75" customHeight="1">
      <c r="A63" s="7" t="s">
        <v>102</v>
      </c>
      <c r="B63" s="32" t="s">
        <v>101</v>
      </c>
      <c r="C63" s="6"/>
      <c r="D63" s="43">
        <v>29530</v>
      </c>
    </row>
    <row r="64" spans="1:4" ht="17.25" customHeight="1">
      <c r="A64" s="11" t="s">
        <v>106</v>
      </c>
      <c r="B64" s="47" t="s">
        <v>105</v>
      </c>
      <c r="C64" s="6"/>
      <c r="D64" s="29">
        <f>D65</f>
        <v>18.971</v>
      </c>
    </row>
    <row r="65" spans="1:4" ht="28.5" customHeight="1">
      <c r="A65" s="45" t="s">
        <v>103</v>
      </c>
      <c r="B65" s="46" t="s">
        <v>104</v>
      </c>
      <c r="C65" s="6"/>
      <c r="D65" s="43">
        <v>18.971</v>
      </c>
    </row>
    <row r="66" spans="1:4" ht="12.75" customHeight="1">
      <c r="A66" s="52"/>
      <c r="B66" s="61" t="s">
        <v>19</v>
      </c>
      <c r="C66" s="52" t="e">
        <f>C54+C9</f>
        <v>#REF!</v>
      </c>
      <c r="D66" s="55">
        <f>D54+D9</f>
        <v>120608.43475000001</v>
      </c>
    </row>
    <row r="67" spans="1:4" ht="13.5" customHeight="1">
      <c r="A67" s="52"/>
      <c r="B67" s="61"/>
      <c r="C67" s="52"/>
      <c r="D67" s="55"/>
    </row>
  </sheetData>
  <mergeCells count="25">
    <mergeCell ref="A66:A67"/>
    <mergeCell ref="B66:B67"/>
    <mergeCell ref="C66:C67"/>
    <mergeCell ref="A29:A30"/>
    <mergeCell ref="B29:B30"/>
    <mergeCell ref="C29:C30"/>
    <mergeCell ref="A44:A45"/>
    <mergeCell ref="B44:B45"/>
    <mergeCell ref="C44:C45"/>
    <mergeCell ref="B1:D1"/>
    <mergeCell ref="B2:D2"/>
    <mergeCell ref="B3:D3"/>
    <mergeCell ref="A5:D5"/>
    <mergeCell ref="A4:D4"/>
    <mergeCell ref="D66:D67"/>
    <mergeCell ref="D29:D30"/>
    <mergeCell ref="D9:D11"/>
    <mergeCell ref="D44:D45"/>
    <mergeCell ref="A9:A11"/>
    <mergeCell ref="B9:B11"/>
    <mergeCell ref="C9:C11"/>
    <mergeCell ref="D6:D8"/>
    <mergeCell ref="A6:A8"/>
    <mergeCell ref="B6:B8"/>
    <mergeCell ref="C6:C8"/>
  </mergeCells>
  <printOptions/>
  <pageMargins left="0.7874015748031497" right="0.3937007874015748" top="0.551181102362204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2018-04-11T10:40:18Z</cp:lastPrinted>
  <dcterms:created xsi:type="dcterms:W3CDTF">2003-04-01T12:03:41Z</dcterms:created>
  <dcterms:modified xsi:type="dcterms:W3CDTF">2018-06-29T05:33:52Z</dcterms:modified>
  <cp:category/>
  <cp:version/>
  <cp:contentType/>
  <cp:contentStatus/>
</cp:coreProperties>
</file>