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'доходы'!$A$1:$I$56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<sst xmlns="http://schemas.openxmlformats.org/spreadsheetml/2006/main" count="106" uniqueCount="106">
  <si>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</si>
  <si>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</si>
  <si>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</si>
  <si>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</si>
  <si>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</si>
  <si>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</si>
  <si>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</si>
  <si>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</si>
  <si>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</si>
  <si>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</si>
  <si>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</si>
  <si>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</si>
  <si>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</si>
  <si>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</si>
  <si>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</si>
  <si>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</si>
  <si>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</si>
  <si>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</si>
  <si>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</si>
  <si>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</si>
  <si>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</si>
  <si>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</si>
  <si>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</si>
  <si>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</si>
  <si>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</si>
  <si>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</si>
  <si>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</si>
  <si>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</si>
  <si>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</si>
  <si>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</si>
  <si>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</si>
  <si>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</si>
  <si>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</si>
  <si>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</si>
  <si>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</si>
  <si>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</si>
  <si>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</si>
  <si>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</si>
  <si>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</si>
  <si>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</si>
  <si>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</si>
  <si>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</si>
  <si>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</si>
  <si>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</si>
  <si>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</si>
  <si>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</si>
  <si>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</si>
  <si>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</si>
  <si>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</si>
  <si>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</si>
  <si>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</si>
  <si>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</si>
  <si>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</si>
  <si>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</si>
  <si>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</si>
  <si>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</si>
  <si>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</si>
  <si>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</si>
  <si>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</si>
  <si>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</si>
  <si>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</si>
  <si>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</si>
  <si>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</si>
  <si>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</si>
  <si>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</si>
  <si>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</si>
  <si>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</si>
  <si>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</si>
  <si>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</si>
  <si>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</si>
  <si>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</si>
  <si>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</si>
  <si>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</si>
  <si>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</si>
  <si>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</si>
  <si>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</si>
  <si>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</si>
  <si>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</si>
  <si>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</si>
  <si>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</si>
  <si>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</si>
  <si>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</si>
  <si>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</si>
  <si>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</si>
  <si>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</si>
  <si>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</si>
  <si>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</si>
  <si>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</si>
  <si>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</si>
  <si>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</si>
  <si>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</si>
  <si>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</si>
  <si>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</si>
  <si>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</si>
  <si>
    <t>2 02 29999 00 0000 151</t>
  </si>
  <si>
    <t>202 30000 00 0000 151</t>
  </si>
  <si>
    <t>2 02 20000 00 0000 151</t>
  </si>
  <si>
    <t xml:space="preserve">к решению  Совета народных депутатов </t>
  </si>
  <si>
    <t xml:space="preserve">                        Поступление доходов в бюджет муниципального образования поселок Ставрово на 2019 и 2020 года</t>
  </si>
  <si>
    <t>2020 год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</si>
  <si>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</si>
  <si>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</si>
  <si>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2 02 29999 13 7246 151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</si>
  <si>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</si>
  <si>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Приложение №  1</t>
  </si>
  <si>
    <t>от 28.09.2018 № 11/53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</si>
</sst>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2" fillId="0" borderId="17" xfId="0" applyNumberFormat="1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177" fontId="12" fillId="0" borderId="17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/>
    </xf>
    <xf numFmtId="0" fontId="3" fillId="0" borderId="28" xfId="0" applyFont="1" applyBorder="1" applyAlignment="1">
      <alignment horizontal="center" vertical="justify" wrapText="1"/>
    </xf>
    <xf numFmtId="0" fontId="14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 wrapText="1"/>
    </xf>
    <xf numFmtId="177" fontId="6" fillId="0" borderId="17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3" fillId="0" borderId="1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2" t="s">
        <v>4</v>
      </c>
      <c r="C6" s="92"/>
      <c r="D6" s="92"/>
      <c r="E6" s="92"/>
      <c r="F6" s="92"/>
      <c r="G6" s="92"/>
      <c r="H6" s="92"/>
      <c r="I6" s="92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75" zoomScalePageLayoutView="0" workbookViewId="0" topLeftCell="A40">
      <selection activeCell="D45" sqref="D45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95" t="s">
        <v>104</v>
      </c>
      <c r="C1" s="95"/>
      <c r="D1" s="95"/>
      <c r="E1" s="95"/>
      <c r="F1" s="95"/>
      <c r="G1" s="95"/>
      <c r="H1" s="95"/>
      <c r="I1" s="95"/>
    </row>
    <row r="2" spans="1:9" ht="12.75" customHeight="1">
      <c r="A2" s="7"/>
      <c r="B2" s="95" t="s">
        <v>97</v>
      </c>
      <c r="C2" s="95"/>
      <c r="D2" s="95"/>
      <c r="E2" s="95"/>
      <c r="F2" s="95"/>
      <c r="G2" s="95"/>
      <c r="H2" s="95"/>
      <c r="I2" s="95"/>
    </row>
    <row r="3" spans="1:9" ht="12.75" customHeight="1">
      <c r="A3" s="7"/>
      <c r="B3" s="95" t="s">
        <v>105</v>
      </c>
      <c r="C3" s="95"/>
      <c r="D3" s="95"/>
      <c r="E3" s="95"/>
      <c r="F3" s="95"/>
      <c r="G3" s="95"/>
      <c r="H3" s="95"/>
      <c r="I3" s="95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103" t="s">
        <v>98</v>
      </c>
      <c r="B5" s="103"/>
      <c r="C5" s="103"/>
      <c r="D5" s="103"/>
      <c r="E5" s="103"/>
      <c r="F5" s="103"/>
      <c r="G5" s="103"/>
      <c r="H5" s="103"/>
      <c r="I5" s="103"/>
    </row>
    <row r="6" spans="1:8" ht="13.5" customHeight="1">
      <c r="A6" s="97"/>
      <c r="B6" s="98"/>
      <c r="C6" s="98"/>
      <c r="D6" s="98"/>
      <c r="E6" s="98"/>
      <c r="F6" s="98"/>
      <c r="G6" s="98"/>
      <c r="H6" s="98"/>
    </row>
    <row r="7" spans="1:9" ht="15.75" customHeight="1">
      <c r="A7" s="99" t="s">
        <v>62</v>
      </c>
      <c r="B7" s="102" t="s">
        <v>6</v>
      </c>
      <c r="C7" s="91" t="s">
        <v>37</v>
      </c>
      <c r="D7" s="96" t="s">
        <v>63</v>
      </c>
      <c r="E7" s="96"/>
      <c r="F7" s="96"/>
      <c r="G7" s="96"/>
      <c r="H7" s="96"/>
      <c r="I7" s="96"/>
    </row>
    <row r="8" spans="1:9" ht="12.75" customHeight="1">
      <c r="A8" s="100"/>
      <c r="B8" s="102"/>
      <c r="C8" s="91"/>
      <c r="D8" s="116" t="s">
        <v>89</v>
      </c>
      <c r="E8" s="36" t="s">
        <v>40</v>
      </c>
      <c r="F8" s="8" t="s">
        <v>41</v>
      </c>
      <c r="G8" s="8" t="s">
        <v>42</v>
      </c>
      <c r="H8" s="8" t="s">
        <v>43</v>
      </c>
      <c r="I8" s="106" t="s">
        <v>99</v>
      </c>
    </row>
    <row r="9" spans="1:9" ht="19.5" customHeight="1" thickBot="1">
      <c r="A9" s="101"/>
      <c r="B9" s="102"/>
      <c r="C9" s="91"/>
      <c r="D9" s="117"/>
      <c r="E9" s="5"/>
      <c r="F9" s="3"/>
      <c r="G9" s="3"/>
      <c r="H9" s="3"/>
      <c r="I9" s="90"/>
    </row>
    <row r="10" spans="1:9" ht="25.5" customHeight="1">
      <c r="A10" s="104" t="s">
        <v>19</v>
      </c>
      <c r="B10" s="104" t="s">
        <v>5</v>
      </c>
      <c r="C10" s="104" t="e">
        <f>C13+C22+C24+C30+C32+C42+C44+#REF!</f>
        <v>#REF!</v>
      </c>
      <c r="D10" s="107">
        <f>D13+D22+D24+D30+D32+D42+D44+D18+D39</f>
        <v>56675.6</v>
      </c>
      <c r="E10" s="113" t="e">
        <f>E13+E22+E24+E30+E32+E42+E44+#REF!</f>
        <v>#REF!</v>
      </c>
      <c r="F10" s="108" t="e">
        <f>F13+F22+F24+F30+F32+F42+F44+#REF!</f>
        <v>#REF!</v>
      </c>
      <c r="G10" s="108" t="e">
        <f>G13+G22+G24+G30+G32+G42+G44+#REF!</f>
        <v>#REF!</v>
      </c>
      <c r="H10" s="108" t="e">
        <f>H13+H22+H24+H30+H32+H42+H44+#REF!</f>
        <v>#REF!</v>
      </c>
      <c r="I10" s="107">
        <f>I13+I22+I24+I30+I32+I42+I44+I18+I39</f>
        <v>26817.9</v>
      </c>
    </row>
    <row r="11" spans="1:9" ht="1.5" customHeight="1">
      <c r="A11" s="104"/>
      <c r="B11" s="104"/>
      <c r="C11" s="104"/>
      <c r="D11" s="107"/>
      <c r="E11" s="114"/>
      <c r="F11" s="109"/>
      <c r="G11" s="109"/>
      <c r="H11" s="109"/>
      <c r="I11" s="107"/>
    </row>
    <row r="12" spans="1:9" ht="2.25" customHeight="1" thickBot="1">
      <c r="A12" s="104"/>
      <c r="B12" s="104"/>
      <c r="C12" s="104"/>
      <c r="D12" s="107"/>
      <c r="E12" s="115"/>
      <c r="F12" s="110"/>
      <c r="G12" s="110"/>
      <c r="H12" s="110"/>
      <c r="I12" s="107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8219.5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8589.5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8219.5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8589.5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8174.7</v>
      </c>
      <c r="E15" s="65">
        <v>1525</v>
      </c>
      <c r="F15" s="66">
        <v>1560</v>
      </c>
      <c r="G15" s="66">
        <v>1649</v>
      </c>
      <c r="H15" s="67">
        <v>1856</v>
      </c>
      <c r="I15" s="53">
        <v>8542.6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3.4</v>
      </c>
      <c r="E16" s="68">
        <v>2</v>
      </c>
      <c r="F16" s="68">
        <v>2</v>
      </c>
      <c r="G16" s="68">
        <v>12</v>
      </c>
      <c r="H16" s="69">
        <v>14</v>
      </c>
      <c r="I16" s="53">
        <v>3.6</v>
      </c>
    </row>
    <row r="17" spans="1:9" ht="51" customHeight="1" thickBot="1">
      <c r="A17" s="41" t="s">
        <v>90</v>
      </c>
      <c r="B17" s="42" t="s">
        <v>91</v>
      </c>
      <c r="C17" s="41"/>
      <c r="D17" s="53">
        <v>41.4</v>
      </c>
      <c r="E17" s="68"/>
      <c r="F17" s="68"/>
      <c r="G17" s="68"/>
      <c r="H17" s="82"/>
      <c r="I17" s="53">
        <v>43.3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1062</v>
      </c>
      <c r="E18" s="68"/>
      <c r="F18" s="68"/>
      <c r="G18" s="68"/>
      <c r="H18" s="81"/>
      <c r="I18" s="51">
        <f>I19+I20+I21</f>
        <v>1092</v>
      </c>
    </row>
    <row r="19" spans="1:9" ht="75.75" customHeight="1" thickBot="1">
      <c r="A19" s="41" t="s">
        <v>54</v>
      </c>
      <c r="B19" s="42" t="s">
        <v>56</v>
      </c>
      <c r="C19" s="41"/>
      <c r="D19" s="50">
        <v>397.7</v>
      </c>
      <c r="E19" s="68"/>
      <c r="F19" s="68"/>
      <c r="G19" s="68"/>
      <c r="H19" s="81"/>
      <c r="I19" s="50">
        <v>415.5</v>
      </c>
    </row>
    <row r="20" spans="1:9" ht="90" customHeight="1" thickBot="1">
      <c r="A20" s="41" t="s">
        <v>55</v>
      </c>
      <c r="B20" s="42" t="s">
        <v>57</v>
      </c>
      <c r="C20" s="41"/>
      <c r="D20" s="50">
        <v>2.8</v>
      </c>
      <c r="E20" s="68"/>
      <c r="F20" s="68"/>
      <c r="G20" s="68"/>
      <c r="H20" s="81"/>
      <c r="I20" s="50">
        <v>2.8</v>
      </c>
    </row>
    <row r="21" spans="1:9" ht="79.5" customHeight="1" thickBot="1">
      <c r="A21" s="41" t="s">
        <v>58</v>
      </c>
      <c r="B21" s="42" t="s">
        <v>59</v>
      </c>
      <c r="C21" s="41"/>
      <c r="D21" s="50">
        <v>661.5</v>
      </c>
      <c r="E21" s="68"/>
      <c r="F21" s="68"/>
      <c r="G21" s="68"/>
      <c r="H21" s="81"/>
      <c r="I21" s="50">
        <v>673.7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19.5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20.3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19.5</v>
      </c>
      <c r="E23" s="68">
        <v>0</v>
      </c>
      <c r="F23" s="68">
        <v>65</v>
      </c>
      <c r="G23" s="68">
        <v>0</v>
      </c>
      <c r="H23" s="72">
        <v>0</v>
      </c>
      <c r="I23" s="53">
        <v>20.3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12818.599999999999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13075.1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894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912</v>
      </c>
    </row>
    <row r="26" spans="1:9" ht="44.25" customHeight="1" thickBot="1">
      <c r="A26" s="41" t="s">
        <v>65</v>
      </c>
      <c r="B26" s="58" t="s">
        <v>64</v>
      </c>
      <c r="C26" s="41">
        <v>216</v>
      </c>
      <c r="D26" s="53">
        <v>894</v>
      </c>
      <c r="E26" s="68">
        <v>6</v>
      </c>
      <c r="F26" s="68">
        <v>100</v>
      </c>
      <c r="G26" s="68">
        <v>200</v>
      </c>
      <c r="H26" s="74">
        <v>105</v>
      </c>
      <c r="I26" s="53">
        <v>912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11924.599999999999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12163.1</v>
      </c>
    </row>
    <row r="28" spans="1:10" ht="31.5" customHeight="1" thickBot="1">
      <c r="A28" s="47" t="s">
        <v>66</v>
      </c>
      <c r="B28" s="59" t="s">
        <v>67</v>
      </c>
      <c r="C28" s="41">
        <v>300</v>
      </c>
      <c r="D28" s="53">
        <v>10053.8</v>
      </c>
      <c r="E28" s="75">
        <v>20</v>
      </c>
      <c r="F28" s="75">
        <v>90</v>
      </c>
      <c r="G28" s="75">
        <v>190</v>
      </c>
      <c r="H28" s="76">
        <v>100</v>
      </c>
      <c r="I28" s="53">
        <v>10254.9</v>
      </c>
      <c r="J28" s="35"/>
    </row>
    <row r="29" spans="1:9" ht="32.25" customHeight="1">
      <c r="A29" s="60" t="s">
        <v>68</v>
      </c>
      <c r="B29" s="60" t="s">
        <v>69</v>
      </c>
      <c r="C29" s="41">
        <v>8300</v>
      </c>
      <c r="D29" s="50">
        <v>1870.8</v>
      </c>
      <c r="E29" s="77">
        <v>2143</v>
      </c>
      <c r="F29" s="78">
        <v>2142</v>
      </c>
      <c r="G29" s="78">
        <v>2143</v>
      </c>
      <c r="H29" s="79">
        <v>2142</v>
      </c>
      <c r="I29" s="50">
        <v>1908.2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2760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2740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2160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2160</v>
      </c>
    </row>
    <row r="34" spans="1:9" ht="76.5" customHeight="1" thickBot="1">
      <c r="A34" s="47" t="s">
        <v>70</v>
      </c>
      <c r="B34" s="58" t="s">
        <v>71</v>
      </c>
      <c r="C34" s="41">
        <v>1163</v>
      </c>
      <c r="D34" s="50">
        <v>820</v>
      </c>
      <c r="E34" s="6">
        <v>330</v>
      </c>
      <c r="F34" s="6">
        <v>430</v>
      </c>
      <c r="G34" s="6">
        <v>450</v>
      </c>
      <c r="H34" s="10">
        <v>440</v>
      </c>
      <c r="I34" s="50">
        <v>820</v>
      </c>
    </row>
    <row r="35" spans="1:9" ht="76.5" customHeight="1" thickBot="1">
      <c r="A35" s="47" t="s">
        <v>83</v>
      </c>
      <c r="B35" s="58" t="s">
        <v>84</v>
      </c>
      <c r="C35" s="41"/>
      <c r="D35" s="50">
        <v>40</v>
      </c>
      <c r="E35" s="6"/>
      <c r="F35" s="6"/>
      <c r="G35" s="6"/>
      <c r="H35" s="10"/>
      <c r="I35" s="50">
        <v>40</v>
      </c>
    </row>
    <row r="36" spans="1:9" ht="60.75" customHeight="1" thickBot="1">
      <c r="A36" s="41" t="s">
        <v>72</v>
      </c>
      <c r="B36" s="58" t="s">
        <v>85</v>
      </c>
      <c r="C36" s="41">
        <v>1300</v>
      </c>
      <c r="D36" s="50">
        <v>1300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600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580</v>
      </c>
    </row>
    <row r="38" spans="1:9" ht="63.75" customHeight="1" thickBot="1">
      <c r="A38" s="41" t="s">
        <v>73</v>
      </c>
      <c r="B38" s="58" t="s">
        <v>86</v>
      </c>
      <c r="C38" s="41">
        <v>220</v>
      </c>
      <c r="D38" s="50">
        <v>600</v>
      </c>
      <c r="E38" s="6">
        <v>20</v>
      </c>
      <c r="F38" s="6">
        <v>56</v>
      </c>
      <c r="G38" s="6">
        <v>56</v>
      </c>
      <c r="H38" s="10">
        <v>90</v>
      </c>
      <c r="I38" s="50">
        <v>580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1100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1107</v>
      </c>
    </row>
    <row r="40" spans="1:9" ht="35.25" customHeight="1" thickBot="1">
      <c r="A40" s="57" t="s">
        <v>74</v>
      </c>
      <c r="B40" s="61" t="s">
        <v>76</v>
      </c>
      <c r="C40" s="38"/>
      <c r="D40" s="53">
        <v>900</v>
      </c>
      <c r="E40" s="4"/>
      <c r="F40" s="4"/>
      <c r="G40" s="4"/>
      <c r="H40" s="4"/>
      <c r="I40" s="53">
        <v>907</v>
      </c>
    </row>
    <row r="41" spans="1:9" ht="34.5" customHeight="1" thickBot="1">
      <c r="A41" s="41" t="s">
        <v>75</v>
      </c>
      <c r="B41" s="58" t="s">
        <v>77</v>
      </c>
      <c r="C41" s="41">
        <v>204</v>
      </c>
      <c r="D41" s="53">
        <v>200</v>
      </c>
      <c r="E41" s="6">
        <v>38</v>
      </c>
      <c r="F41" s="6">
        <v>38</v>
      </c>
      <c r="G41" s="6">
        <v>38</v>
      </c>
      <c r="H41" s="16">
        <v>38</v>
      </c>
      <c r="I41" s="53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30600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98</v>
      </c>
    </row>
    <row r="43" spans="1:9" ht="96" customHeight="1" thickBot="1">
      <c r="A43" s="41" t="s">
        <v>87</v>
      </c>
      <c r="B43" s="45" t="s">
        <v>88</v>
      </c>
      <c r="C43" s="39"/>
      <c r="D43" s="53">
        <v>30600</v>
      </c>
      <c r="E43" s="6"/>
      <c r="F43" s="6"/>
      <c r="G43" s="6"/>
      <c r="H43" s="9"/>
      <c r="I43" s="53">
        <v>98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51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51</v>
      </c>
    </row>
    <row r="45" spans="1:9" ht="46.5" customHeight="1" thickBot="1">
      <c r="A45" s="41" t="s">
        <v>78</v>
      </c>
      <c r="B45" s="62" t="s">
        <v>80</v>
      </c>
      <c r="C45" s="38"/>
      <c r="D45" s="53">
        <v>50</v>
      </c>
      <c r="E45" s="18"/>
      <c r="F45" s="18"/>
      <c r="G45" s="18"/>
      <c r="H45" s="18"/>
      <c r="I45" s="53">
        <v>50</v>
      </c>
    </row>
    <row r="46" spans="1:9" ht="48.75" customHeight="1" thickBot="1">
      <c r="A46" s="41" t="s">
        <v>79</v>
      </c>
      <c r="B46" s="63" t="s">
        <v>81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#REF!+#REF!+C50+C54+#REF!</f>
        <v>#REF!</v>
      </c>
      <c r="D47" s="51">
        <f>D48+D53</f>
        <v>4876.6</v>
      </c>
      <c r="E47" s="17" t="e">
        <f>#REF!+E48+E53+#REF!</f>
        <v>#REF!</v>
      </c>
      <c r="F47" s="17" t="e">
        <f>#REF!+F48+F53+#REF!</f>
        <v>#REF!</v>
      </c>
      <c r="G47" s="17" t="e">
        <f>#REF!+G48+G53+#REF!</f>
        <v>#REF!</v>
      </c>
      <c r="H47" s="17" t="e">
        <f>#REF!+H48+H53+#REF!</f>
        <v>#REF!</v>
      </c>
      <c r="I47" s="51">
        <f>I48+I53</f>
        <v>2882.9</v>
      </c>
    </row>
    <row r="48" spans="1:9" ht="32.25" customHeight="1" thickBot="1">
      <c r="A48" s="39" t="s">
        <v>96</v>
      </c>
      <c r="B48" s="44" t="s">
        <v>44</v>
      </c>
      <c r="C48" s="39"/>
      <c r="D48" s="54">
        <f aca="true" t="shared" si="8" ref="D48:I48">D49</f>
        <v>4702</v>
      </c>
      <c r="E48" s="26" t="e">
        <f t="shared" si="8"/>
        <v>#REF!</v>
      </c>
      <c r="F48" s="14" t="e">
        <f t="shared" si="8"/>
        <v>#REF!</v>
      </c>
      <c r="G48" s="14" t="e">
        <f t="shared" si="8"/>
        <v>#REF!</v>
      </c>
      <c r="H48" s="30" t="e">
        <f t="shared" si="8"/>
        <v>#REF!</v>
      </c>
      <c r="I48" s="54">
        <f t="shared" si="8"/>
        <v>2702</v>
      </c>
    </row>
    <row r="49" spans="1:9" s="21" customFormat="1" ht="20.25" customHeight="1">
      <c r="A49" s="38" t="s">
        <v>94</v>
      </c>
      <c r="B49" s="40" t="s">
        <v>45</v>
      </c>
      <c r="C49" s="38"/>
      <c r="D49" s="55">
        <f>D50+D51+D52</f>
        <v>4702</v>
      </c>
      <c r="E49" s="27" t="e">
        <f>E50+#REF!</f>
        <v>#REF!</v>
      </c>
      <c r="F49" s="20" t="e">
        <f>F50+#REF!</f>
        <v>#REF!</v>
      </c>
      <c r="G49" s="20" t="e">
        <f>G50+#REF!</f>
        <v>#REF!</v>
      </c>
      <c r="H49" s="31" t="e">
        <f>H50+#REF!</f>
        <v>#REF!</v>
      </c>
      <c r="I49" s="55">
        <f>I50+I51+I52</f>
        <v>2702</v>
      </c>
    </row>
    <row r="50" spans="1:13" s="19" customFormat="1" ht="94.5" customHeight="1">
      <c r="A50" s="41" t="s">
        <v>92</v>
      </c>
      <c r="B50" s="45" t="s">
        <v>61</v>
      </c>
      <c r="C50" s="47">
        <v>153</v>
      </c>
      <c r="D50" s="50">
        <v>192.3</v>
      </c>
      <c r="E50" s="25">
        <v>211</v>
      </c>
      <c r="F50" s="23"/>
      <c r="G50" s="23"/>
      <c r="H50" s="32"/>
      <c r="I50" s="50">
        <v>192.3</v>
      </c>
      <c r="M50" s="22"/>
    </row>
    <row r="51" spans="1:9" s="19" customFormat="1" ht="79.5" customHeight="1" thickBot="1">
      <c r="A51" s="87" t="s">
        <v>100</v>
      </c>
      <c r="B51" s="88" t="s">
        <v>101</v>
      </c>
      <c r="C51" s="47"/>
      <c r="D51" s="50">
        <v>2509.7</v>
      </c>
      <c r="E51" s="84"/>
      <c r="F51" s="85"/>
      <c r="G51" s="85"/>
      <c r="H51" s="86"/>
      <c r="I51" s="50">
        <v>2509.7</v>
      </c>
    </row>
    <row r="52" spans="1:9" s="19" customFormat="1" ht="35.25" customHeight="1" thickBot="1">
      <c r="A52" s="87" t="s">
        <v>102</v>
      </c>
      <c r="B52" s="89" t="s">
        <v>103</v>
      </c>
      <c r="C52" s="47"/>
      <c r="D52" s="50">
        <v>2000</v>
      </c>
      <c r="E52" s="84"/>
      <c r="F52" s="85"/>
      <c r="G52" s="85"/>
      <c r="H52" s="86"/>
      <c r="I52" s="50">
        <v>0</v>
      </c>
    </row>
    <row r="53" spans="1:9" ht="36" customHeight="1" thickBot="1">
      <c r="A53" s="39" t="s">
        <v>95</v>
      </c>
      <c r="B53" s="44" t="s">
        <v>52</v>
      </c>
      <c r="C53" s="46"/>
      <c r="D53" s="54">
        <f aca="true" t="shared" si="9" ref="D53:I53">D54</f>
        <v>174.6</v>
      </c>
      <c r="E53" s="29">
        <f t="shared" si="9"/>
        <v>147</v>
      </c>
      <c r="F53" s="24">
        <f t="shared" si="9"/>
        <v>0</v>
      </c>
      <c r="G53" s="24">
        <f t="shared" si="9"/>
        <v>0</v>
      </c>
      <c r="H53" s="34">
        <f t="shared" si="9"/>
        <v>180.9</v>
      </c>
      <c r="I53" s="54">
        <f t="shared" si="9"/>
        <v>180.9</v>
      </c>
    </row>
    <row r="54" spans="1:9" ht="46.5" customHeight="1" thickBot="1">
      <c r="A54" s="83" t="s">
        <v>93</v>
      </c>
      <c r="B54" s="58" t="s">
        <v>82</v>
      </c>
      <c r="C54" s="41">
        <v>228</v>
      </c>
      <c r="D54" s="50">
        <v>174.6</v>
      </c>
      <c r="E54" s="28">
        <v>147</v>
      </c>
      <c r="F54" s="15">
        <v>0</v>
      </c>
      <c r="G54" s="15">
        <v>0</v>
      </c>
      <c r="H54" s="33">
        <f>I54+J54+K54+L54</f>
        <v>180.9</v>
      </c>
      <c r="I54" s="50">
        <v>180.9</v>
      </c>
    </row>
    <row r="55" spans="1:9" ht="12.75" customHeight="1">
      <c r="A55" s="104"/>
      <c r="B55" s="118" t="s">
        <v>18</v>
      </c>
      <c r="C55" s="104" t="e">
        <f aca="true" t="shared" si="10" ref="C55:I55">C47+C10</f>
        <v>#REF!</v>
      </c>
      <c r="D55" s="105">
        <f t="shared" si="10"/>
        <v>61552.2</v>
      </c>
      <c r="E55" s="111" t="e">
        <f t="shared" si="10"/>
        <v>#REF!</v>
      </c>
      <c r="F55" s="93" t="e">
        <f t="shared" si="10"/>
        <v>#REF!</v>
      </c>
      <c r="G55" s="93" t="e">
        <f t="shared" si="10"/>
        <v>#REF!</v>
      </c>
      <c r="H55" s="93" t="e">
        <f t="shared" si="10"/>
        <v>#REF!</v>
      </c>
      <c r="I55" s="105">
        <f t="shared" si="10"/>
        <v>29700.800000000003</v>
      </c>
    </row>
    <row r="56" spans="1:9" ht="13.5" customHeight="1" thickBot="1">
      <c r="A56" s="104"/>
      <c r="B56" s="118"/>
      <c r="C56" s="104"/>
      <c r="D56" s="105"/>
      <c r="E56" s="112"/>
      <c r="F56" s="94"/>
      <c r="G56" s="94"/>
      <c r="H56" s="94"/>
      <c r="I56" s="105"/>
    </row>
    <row r="58" spans="4:8" ht="12.75">
      <c r="D58" s="12"/>
      <c r="E58" s="12"/>
      <c r="F58" s="12"/>
      <c r="G58" s="12"/>
      <c r="H58" s="12"/>
    </row>
  </sheetData>
  <sheetProtection/>
  <mergeCells count="29">
    <mergeCell ref="D8:D9"/>
    <mergeCell ref="D55:D56"/>
    <mergeCell ref="A55:A56"/>
    <mergeCell ref="B55:B56"/>
    <mergeCell ref="C55:C56"/>
    <mergeCell ref="E10:E12"/>
    <mergeCell ref="F10:F12"/>
    <mergeCell ref="G10:G12"/>
    <mergeCell ref="A10:A12"/>
    <mergeCell ref="I55:I56"/>
    <mergeCell ref="I8:I9"/>
    <mergeCell ref="C7:C9"/>
    <mergeCell ref="D10:D12"/>
    <mergeCell ref="I10:I12"/>
    <mergeCell ref="C10:C12"/>
    <mergeCell ref="H55:H56"/>
    <mergeCell ref="H10:H12"/>
    <mergeCell ref="E55:E56"/>
    <mergeCell ref="G55:G56"/>
    <mergeCell ref="F55:F56"/>
    <mergeCell ref="B1:I1"/>
    <mergeCell ref="B2:I2"/>
    <mergeCell ref="B3:I3"/>
    <mergeCell ref="D7:I7"/>
    <mergeCell ref="A6:H6"/>
    <mergeCell ref="A7:A9"/>
    <mergeCell ref="B7:B9"/>
    <mergeCell ref="A5:I5"/>
    <mergeCell ref="B10:B12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2018-06-29T04:37:43Z</cp:lastPrinted>
  <dcterms:created xsi:type="dcterms:W3CDTF">2003-04-01T12:03:41Z</dcterms:created>
  <dcterms:modified xsi:type="dcterms:W3CDTF">2018-09-28T12:33:25Z</dcterms:modified>
  <cp:category/>
  <cp:version/>
  <cp:contentType/>
  <cp:contentStatus/>
</cp:coreProperties>
</file>