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'доходы'!$A$1:$G$59</definedName>
  </definedNames>
  <calcPr fullCalcOnLoad="1"/>
</workbook>
</file>

<file path=xl/sharedStrings.xml><?xml version="1.0" encoding="utf-8"?>
<sst xmlns="http://schemas.openxmlformats.org/spreadsheetml/2006/main" count="110" uniqueCount="110">
  <si>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</si>
  <si>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</si>
  <si>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</si>
  <si>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</si>
  <si>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</si>
  <si>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</si>
  <si>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</si>
  <si>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</si>
  <si>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</si>
  <si>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</si>
  <si>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</si>
  <si>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</si>
  <si>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</si>
  <si>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</si>
  <si>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</si>
  <si>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</si>
  <si>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</si>
  <si>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</si>
  <si>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</si>
  <si>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</si>
  <si>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</si>
  <si>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</si>
  <si>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</si>
  <si>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</si>
  <si>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</si>
  <si>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</si>
  <si>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</si>
  <si>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</si>
  <si>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</si>
  <si>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</si>
  <si>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</si>
  <si>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</si>
  <si>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</si>
  <si>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</si>
  <si>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</si>
  <si>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</si>
  <si>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</si>
  <si>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</si>
  <si>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</si>
  <si>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</si>
  <si>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</si>
  <si>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</si>
  <si>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</si>
  <si>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</si>
  <si>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</si>
  <si>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</si>
  <si>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</si>
  <si>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</si>
  <si>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</si>
  <si>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</si>
  <si>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</si>
  <si>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</si>
  <si>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</si>
  <si>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</si>
  <si>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</si>
  <si>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</si>
  <si>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</si>
  <si>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</si>
  <si>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</si>
  <si>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</si>
  <si>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</si>
  <si>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</si>
  <si>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</si>
  <si>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</si>
  <si>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</si>
  <si>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</si>
  <si>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</si>
  <si>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</si>
  <si>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</si>
  <si>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</si>
  <si>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</si>
  <si>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</si>
  <si>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</si>
  <si>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</si>
  <si>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</si>
  <si>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</si>
  <si>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</si>
  <si>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</si>
  <si>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</si>
  <si>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</si>
  <si>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</si>
  <si>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</si>
  <si>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</si>
  <si>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</si>
  <si>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</si>
  <si>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</si>
  <si>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</si>
  <si>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</si>
  <si>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</si>
  <si>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</si>
  <si>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</si>
  <si>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</si>
  <si>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</si>
  <si>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</si>
  <si>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</si>
  <si>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</si>
  <si>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</si>
  <si>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</si>
  <si>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</si>
  <si>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</si>
  <si>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 xml:space="preserve">от 12.2017   № </t>
  </si>
  <si>
    <t xml:space="preserve">                        Поступление доходов в бюджет муниципального образования поселок Ставрово на 2018 год</t>
  </si>
  <si>
    <t>2 02 20077 13 0000 151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</si>
  <si>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</si>
  <si>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2 02 29999 13 7039 151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</si>
  <si>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</si>
  <si>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202 04000 00 0000 151</t>
  </si>
  <si>
    <t>Иные межбюджетные трансферты</t>
  </si>
  <si>
    <t>2 02 49999 13 0000 151</t>
  </si>
  <si>
    <t>Прочие межбюджетные трансферты передаваемые бюджетам городских поселений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</si>
</sst>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>
      <alignment vertical="top" wrapText="1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justify"/>
    </xf>
    <xf numFmtId="0" fontId="4" fillId="0" borderId="3" xfId="0" applyFont="1" applyFill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1" xfId="0" applyNumberFormat="1" applyFont="1" applyFill="1" applyBorder="1" applyAlignment="1">
      <alignment horizontal="center" vertical="justify"/>
    </xf>
    <xf numFmtId="177" fontId="6" fillId="0" borderId="11" xfId="0" applyNumberFormat="1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justify"/>
    </xf>
    <xf numFmtId="177" fontId="8" fillId="0" borderId="11" xfId="0" applyNumberFormat="1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1" xfId="0" applyNumberFormat="1" applyFont="1" applyFill="1" applyBorder="1" applyAlignment="1">
      <alignment horizontal="center" vertical="justify" wrapText="1"/>
    </xf>
    <xf numFmtId="177" fontId="8" fillId="0" borderId="11" xfId="0" applyNumberFormat="1" applyFont="1" applyFill="1" applyBorder="1" applyAlignment="1">
      <alignment horizontal="center" vertical="justify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177" fontId="6" fillId="0" borderId="24" xfId="0" applyNumberFormat="1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wrapText="1"/>
    </xf>
    <xf numFmtId="0" fontId="12" fillId="0" borderId="3" xfId="0" applyFont="1" applyBorder="1" applyAlignment="1">
      <alignment horizontal="center" vertical="justify"/>
    </xf>
    <xf numFmtId="0" fontId="3" fillId="0" borderId="24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/>
    </xf>
    <xf numFmtId="0" fontId="5" fillId="0" borderId="2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justify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15" fillId="0" borderId="11" xfId="15" applyNumberFormat="1" applyFont="1" applyBorder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9">
    <cellStyle name="Normal" xfId="0"/>
    <cellStyle name="xl40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3" t="s">
        <v>4</v>
      </c>
      <c r="C6" s="103"/>
      <c r="D6" s="103"/>
      <c r="E6" s="103"/>
      <c r="F6" s="103"/>
      <c r="G6" s="103"/>
      <c r="H6" s="103"/>
      <c r="I6" s="10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="75" zoomScaleNormal="75" zoomScaleSheetLayoutView="75" workbookViewId="0" topLeftCell="A46">
      <selection activeCell="E52" sqref="E52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8" t="s">
        <v>62</v>
      </c>
      <c r="D1" s="118"/>
      <c r="E1" s="118"/>
      <c r="F1" s="118"/>
      <c r="G1" s="118"/>
      <c r="H1" s="118"/>
      <c r="I1" s="118"/>
    </row>
    <row r="2" spans="2:9" ht="12.75" customHeight="1">
      <c r="B2" s="8"/>
      <c r="C2" s="118" t="s">
        <v>88</v>
      </c>
      <c r="D2" s="118"/>
      <c r="E2" s="118"/>
      <c r="F2" s="118"/>
      <c r="G2" s="118"/>
      <c r="H2" s="118"/>
      <c r="I2" s="118"/>
    </row>
    <row r="3" spans="2:9" ht="12.75" customHeight="1">
      <c r="B3" s="8"/>
      <c r="C3" s="118" t="s">
        <v>100</v>
      </c>
      <c r="D3" s="118"/>
      <c r="E3" s="118"/>
      <c r="F3" s="118"/>
      <c r="G3" s="118"/>
      <c r="H3" s="118"/>
      <c r="I3" s="118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23" t="s">
        <v>101</v>
      </c>
      <c r="C5" s="123"/>
      <c r="D5" s="123"/>
      <c r="E5" s="123"/>
      <c r="F5" s="80"/>
      <c r="G5" s="8"/>
      <c r="H5" s="8"/>
    </row>
    <row r="6" spans="2:9" ht="13.5" customHeight="1" thickBot="1">
      <c r="B6" s="119"/>
      <c r="C6" s="120"/>
      <c r="D6" s="120"/>
      <c r="E6" s="120"/>
      <c r="F6" s="121"/>
      <c r="G6" s="121"/>
      <c r="H6" s="121"/>
      <c r="I6" s="121"/>
    </row>
    <row r="7" spans="2:9" ht="12.75" customHeight="1">
      <c r="B7" s="116" t="s">
        <v>61</v>
      </c>
      <c r="C7" s="116" t="s">
        <v>6</v>
      </c>
      <c r="D7" s="117" t="s">
        <v>37</v>
      </c>
      <c r="E7" s="122" t="s">
        <v>63</v>
      </c>
      <c r="F7" s="49"/>
      <c r="G7" s="9"/>
      <c r="H7" s="9"/>
      <c r="I7" s="9"/>
    </row>
    <row r="8" spans="2:9" ht="12.75" customHeight="1">
      <c r="B8" s="116"/>
      <c r="C8" s="116"/>
      <c r="D8" s="117"/>
      <c r="E8" s="122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16"/>
      <c r="C9" s="116"/>
      <c r="D9" s="117"/>
      <c r="E9" s="122"/>
      <c r="F9" s="5"/>
      <c r="G9" s="3"/>
      <c r="H9" s="3"/>
      <c r="I9" s="3"/>
    </row>
    <row r="10" spans="2:10" ht="25.5" customHeight="1">
      <c r="B10" s="125" t="s">
        <v>19</v>
      </c>
      <c r="C10" s="125" t="s">
        <v>5</v>
      </c>
      <c r="D10" s="125" t="e">
        <f>D13+D22+D24+D30+D32+D42+D45+#REF!</f>
        <v>#REF!</v>
      </c>
      <c r="E10" s="115">
        <f>E13+E22+E24+E30+E32+E42+E45+E18+E39</f>
        <v>53676.100000000006</v>
      </c>
      <c r="F10" s="112" t="e">
        <f>F13+F22+F24+F30+F32+F42+F45+#REF!</f>
        <v>#REF!</v>
      </c>
      <c r="G10" s="106" t="e">
        <f>G13+G22+G24+G30+G32+G42+G45+#REF!</f>
        <v>#REF!</v>
      </c>
      <c r="H10" s="106" t="e">
        <f>H13+H22+H24+H30+H32+H42+H45+#REF!</f>
        <v>#REF!</v>
      </c>
      <c r="I10" s="106" t="e">
        <f>I13+I22+I24+I30+I32+I42+I45+#REF!</f>
        <v>#REF!</v>
      </c>
      <c r="J10" s="27"/>
    </row>
    <row r="11" spans="2:9" ht="1.5" customHeight="1">
      <c r="B11" s="125"/>
      <c r="C11" s="125"/>
      <c r="D11" s="125"/>
      <c r="E11" s="115"/>
      <c r="F11" s="113"/>
      <c r="G11" s="107"/>
      <c r="H11" s="107"/>
      <c r="I11" s="107"/>
    </row>
    <row r="12" spans="2:9" ht="2.25" customHeight="1" thickBot="1">
      <c r="B12" s="125"/>
      <c r="C12" s="125"/>
      <c r="D12" s="125"/>
      <c r="E12" s="115"/>
      <c r="F12" s="114"/>
      <c r="G12" s="108"/>
      <c r="H12" s="108"/>
      <c r="I12" s="108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7880.6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7880.6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7837.7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3.3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39.6</v>
      </c>
      <c r="F17" s="6"/>
      <c r="G17" s="6"/>
      <c r="H17" s="6"/>
      <c r="I17" s="87"/>
    </row>
    <row r="18" spans="2:9" ht="33.75" customHeight="1" thickBot="1">
      <c r="B18" s="83" t="s">
        <v>52</v>
      </c>
      <c r="C18" s="88" t="s">
        <v>59</v>
      </c>
      <c r="D18" s="53"/>
      <c r="E18" s="64">
        <f>E19+E20+E21</f>
        <v>940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350.4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2.6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587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18.8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18.8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12566.7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876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876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11690.7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10104.7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1586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45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45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4460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3860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99</v>
      </c>
      <c r="D34" s="55">
        <v>1163</v>
      </c>
      <c r="E34" s="63">
        <v>1900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400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1560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600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26514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86</v>
      </c>
      <c r="C43" s="58" t="s">
        <v>87</v>
      </c>
      <c r="D43" s="55"/>
      <c r="E43" s="66">
        <v>25114</v>
      </c>
      <c r="F43" s="4"/>
      <c r="G43" s="4"/>
      <c r="H43" s="4"/>
      <c r="I43" s="74"/>
    </row>
    <row r="44" spans="2:9" ht="50.25" customHeight="1" thickBot="1">
      <c r="B44" s="55" t="s">
        <v>96</v>
      </c>
      <c r="C44" s="58" t="s">
        <v>95</v>
      </c>
      <c r="D44" s="55"/>
      <c r="E44" s="66">
        <v>1400</v>
      </c>
      <c r="F44" s="4"/>
      <c r="G44" s="4"/>
      <c r="H44" s="4"/>
      <c r="I44" s="93"/>
    </row>
    <row r="45" spans="2:10" ht="21.75" customHeight="1" thickBot="1">
      <c r="B45" s="53" t="s">
        <v>35</v>
      </c>
      <c r="C45" s="57" t="s">
        <v>36</v>
      </c>
      <c r="D45" s="53" t="e">
        <f>#REF!</f>
        <v>#REF!</v>
      </c>
      <c r="E45" s="64">
        <f>E46+E47</f>
        <v>51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50</v>
      </c>
      <c r="F46" s="28"/>
      <c r="G46" s="28"/>
      <c r="H46" s="28"/>
      <c r="I46" s="28"/>
    </row>
    <row r="47" spans="2:9" ht="49.5" customHeight="1" thickBot="1">
      <c r="B47" s="55" t="s">
        <v>77</v>
      </c>
      <c r="C47" s="79" t="s">
        <v>79</v>
      </c>
      <c r="D47" s="55">
        <v>79</v>
      </c>
      <c r="E47" s="63">
        <v>1</v>
      </c>
      <c r="F47" s="6">
        <v>15</v>
      </c>
      <c r="G47" s="6">
        <v>15</v>
      </c>
      <c r="H47" s="6">
        <v>15</v>
      </c>
      <c r="I47" s="13">
        <v>15</v>
      </c>
    </row>
    <row r="48" spans="2:9" ht="21.75" customHeight="1" thickBot="1">
      <c r="B48" s="59" t="s">
        <v>31</v>
      </c>
      <c r="C48" s="61" t="s">
        <v>17</v>
      </c>
      <c r="D48" s="59" t="e">
        <f>#REF!+#REF!+D52+D55+#REF!</f>
        <v>#REF!</v>
      </c>
      <c r="E48" s="64">
        <f>E49+E54+E56</f>
        <v>25896.2</v>
      </c>
      <c r="F48" s="26" t="e">
        <f>#REF!+F49+F54+#REF!</f>
        <v>#REF!</v>
      </c>
      <c r="G48" s="26" t="e">
        <f>#REF!+G49+G54+#REF!</f>
        <v>#REF!</v>
      </c>
      <c r="H48" s="26" t="e">
        <f>#REF!+H49+H54+#REF!</f>
        <v>#REF!</v>
      </c>
      <c r="I48" s="26" t="e">
        <f>#REF!+I49+I54+#REF!</f>
        <v>#REF!</v>
      </c>
    </row>
    <row r="49" spans="2:10" ht="32.25" customHeight="1" thickBot="1">
      <c r="B49" s="59" t="s">
        <v>97</v>
      </c>
      <c r="C49" s="57" t="s">
        <v>44</v>
      </c>
      <c r="D49" s="53"/>
      <c r="E49" s="67">
        <f>E51+E50</f>
        <v>25091.5</v>
      </c>
      <c r="F49" s="36" t="e">
        <f>F51</f>
        <v>#REF!</v>
      </c>
      <c r="G49" s="20" t="e">
        <f>G51</f>
        <v>#REF!</v>
      </c>
      <c r="H49" s="20" t="e">
        <f>H51</f>
        <v>#REF!</v>
      </c>
      <c r="I49" s="40" t="e">
        <f>I51</f>
        <v>#REF!</v>
      </c>
      <c r="J49" s="45"/>
    </row>
    <row r="50" spans="2:10" ht="33.75" customHeight="1">
      <c r="B50" s="92" t="s">
        <v>102</v>
      </c>
      <c r="C50" s="94" t="s">
        <v>103</v>
      </c>
      <c r="D50" s="53"/>
      <c r="E50" s="68">
        <v>22433</v>
      </c>
      <c r="F50" s="89"/>
      <c r="G50" s="90"/>
      <c r="H50" s="90"/>
      <c r="I50" s="91"/>
      <c r="J50" s="45"/>
    </row>
    <row r="51" spans="2:10" s="31" customFormat="1" ht="20.25" customHeight="1">
      <c r="B51" s="52" t="s">
        <v>94</v>
      </c>
      <c r="C51" s="54" t="s">
        <v>93</v>
      </c>
      <c r="D51" s="52"/>
      <c r="E51" s="68">
        <f>E52+E53</f>
        <v>2658.5</v>
      </c>
      <c r="F51" s="37" t="e">
        <f>F52+#REF!</f>
        <v>#REF!</v>
      </c>
      <c r="G51" s="30" t="e">
        <f>G52+#REF!</f>
        <v>#REF!</v>
      </c>
      <c r="H51" s="30" t="e">
        <f>H52+#REF!</f>
        <v>#REF!</v>
      </c>
      <c r="I51" s="41" t="e">
        <f>I52+#REF!</f>
        <v>#REF!</v>
      </c>
      <c r="J51" s="46"/>
    </row>
    <row r="52" spans="2:14" s="29" customFormat="1" ht="94.5" customHeight="1">
      <c r="B52" s="55" t="s">
        <v>92</v>
      </c>
      <c r="C52" s="58" t="s">
        <v>60</v>
      </c>
      <c r="D52" s="60">
        <v>153</v>
      </c>
      <c r="E52" s="63">
        <v>187.6</v>
      </c>
      <c r="F52" s="35">
        <v>211</v>
      </c>
      <c r="G52" s="33"/>
      <c r="H52" s="33"/>
      <c r="I52" s="42"/>
      <c r="J52" s="47"/>
      <c r="N52" s="32"/>
    </row>
    <row r="53" spans="2:14" s="29" customFormat="1" ht="75.75" customHeight="1">
      <c r="B53" s="98" t="s">
        <v>104</v>
      </c>
      <c r="C53" s="99" t="s">
        <v>105</v>
      </c>
      <c r="D53" s="60"/>
      <c r="E53" s="63">
        <v>2470.9</v>
      </c>
      <c r="F53" s="95"/>
      <c r="G53" s="96"/>
      <c r="H53" s="96"/>
      <c r="I53" s="97"/>
      <c r="J53" s="47"/>
      <c r="N53" s="32"/>
    </row>
    <row r="54" spans="2:10" ht="36" customHeight="1" thickBot="1">
      <c r="B54" s="59" t="s">
        <v>98</v>
      </c>
      <c r="C54" s="57" t="s">
        <v>51</v>
      </c>
      <c r="D54" s="59"/>
      <c r="E54" s="67">
        <f>E55</f>
        <v>170.7</v>
      </c>
      <c r="F54" s="38">
        <f>F55</f>
        <v>147</v>
      </c>
      <c r="G54" s="34">
        <f>G55</f>
        <v>0</v>
      </c>
      <c r="H54" s="34">
        <f>H55</f>
        <v>0</v>
      </c>
      <c r="I54" s="44">
        <f>I55</f>
        <v>0</v>
      </c>
      <c r="J54" s="45"/>
    </row>
    <row r="55" spans="2:10" ht="48.75" customHeight="1" thickBot="1">
      <c r="B55" s="55" t="s">
        <v>91</v>
      </c>
      <c r="C55" s="75" t="s">
        <v>80</v>
      </c>
      <c r="D55" s="55">
        <v>228</v>
      </c>
      <c r="E55" s="63">
        <v>170.7</v>
      </c>
      <c r="F55" s="39">
        <v>147</v>
      </c>
      <c r="G55" s="21">
        <v>0</v>
      </c>
      <c r="H55" s="21">
        <v>0</v>
      </c>
      <c r="I55" s="43">
        <f>J55+K55+L55+M55</f>
        <v>0</v>
      </c>
      <c r="J55" s="45"/>
    </row>
    <row r="56" spans="2:10" ht="24" customHeight="1">
      <c r="B56" s="53" t="s">
        <v>106</v>
      </c>
      <c r="C56" s="61" t="s">
        <v>107</v>
      </c>
      <c r="D56" s="55"/>
      <c r="E56" s="67">
        <f>E57</f>
        <v>634</v>
      </c>
      <c r="F56" s="100"/>
      <c r="G56" s="100"/>
      <c r="H56" s="100"/>
      <c r="I56" s="101"/>
      <c r="J56" s="45"/>
    </row>
    <row r="57" spans="2:10" ht="36.75" customHeight="1">
      <c r="B57" s="55" t="s">
        <v>108</v>
      </c>
      <c r="C57" s="102" t="s">
        <v>109</v>
      </c>
      <c r="D57" s="55"/>
      <c r="E57" s="63">
        <v>634</v>
      </c>
      <c r="F57" s="100"/>
      <c r="G57" s="100"/>
      <c r="H57" s="100"/>
      <c r="I57" s="101"/>
      <c r="J57" s="45"/>
    </row>
    <row r="58" spans="2:9" ht="12.75" customHeight="1">
      <c r="B58" s="124"/>
      <c r="C58" s="126" t="s">
        <v>18</v>
      </c>
      <c r="D58" s="125" t="e">
        <f aca="true" t="shared" si="7" ref="D58:I58">D48+D10</f>
        <v>#REF!</v>
      </c>
      <c r="E58" s="109">
        <f t="shared" si="7"/>
        <v>79572.3</v>
      </c>
      <c r="F58" s="110" t="e">
        <f t="shared" si="7"/>
        <v>#REF!</v>
      </c>
      <c r="G58" s="104" t="e">
        <f t="shared" si="7"/>
        <v>#REF!</v>
      </c>
      <c r="H58" s="104" t="e">
        <f t="shared" si="7"/>
        <v>#REF!</v>
      </c>
      <c r="I58" s="104" t="e">
        <f t="shared" si="7"/>
        <v>#REF!</v>
      </c>
    </row>
    <row r="59" spans="2:9" ht="13.5" customHeight="1" thickBot="1">
      <c r="B59" s="125"/>
      <c r="C59" s="127"/>
      <c r="D59" s="125"/>
      <c r="E59" s="109"/>
      <c r="F59" s="111"/>
      <c r="G59" s="105"/>
      <c r="H59" s="105"/>
      <c r="I59" s="105"/>
    </row>
    <row r="61" spans="5:9" ht="12.75">
      <c r="E61" s="17"/>
      <c r="F61" s="17"/>
      <c r="G61" s="17"/>
      <c r="H61" s="17"/>
      <c r="I61" s="17"/>
    </row>
  </sheetData>
  <mergeCells count="25">
    <mergeCell ref="B58:B59"/>
    <mergeCell ref="C58:C59"/>
    <mergeCell ref="D58:D59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58:I59"/>
    <mergeCell ref="I10:I12"/>
    <mergeCell ref="E58:E59"/>
    <mergeCell ref="F58:F59"/>
    <mergeCell ref="G58:G59"/>
    <mergeCell ref="H58:H59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2016-11-15T06:03:52Z</cp:lastPrinted>
  <dcterms:created xsi:type="dcterms:W3CDTF">2003-04-01T12:03:41Z</dcterms:created>
  <dcterms:modified xsi:type="dcterms:W3CDTF">2017-12-11T06:18:38Z</dcterms:modified>
  <cp:category/>
  <cp:version/>
  <cp:contentType/>
  <cp:contentStatus/>
</cp:coreProperties>
</file>