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'доходы'!$A$1:$G$68</definedName>
  </definedNames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<sst xmlns="http://schemas.openxmlformats.org/spreadsheetml/2006/main" count="128" uniqueCount="128">
  <si>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</si>
  <si>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</si>
  <si>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</si>
  <si>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</si>
  <si>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</si>
  <si>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</si>
  <si>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</si>
  <si>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</si>
  <si>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</si>
  <si>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</si>
  <si>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</si>
  <si>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</si>
  <si>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</si>
  <si>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</si>
  <si>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</si>
  <si>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</si>
  <si>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</si>
  <si>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</si>
  <si>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</si>
  <si>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</si>
  <si>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</si>
  <si>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</si>
  <si>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</si>
  <si>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</si>
  <si>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</si>
  <si>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</si>
  <si>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</si>
  <si>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</si>
  <si>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</si>
  <si>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</si>
  <si>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</si>
  <si>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</si>
  <si>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</si>
  <si>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</si>
  <si>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</si>
  <si>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</si>
  <si>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</si>
  <si>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</si>
  <si>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</si>
  <si>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</si>
  <si>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</si>
  <si>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</si>
  <si>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</si>
  <si>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</si>
  <si>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</si>
  <si>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</si>
  <si>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</si>
  <si>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</si>
  <si>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</si>
  <si>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</si>
  <si>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</si>
  <si>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</si>
  <si>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</si>
  <si>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</si>
  <si>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</si>
  <si>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</si>
  <si>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</si>
  <si>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</si>
  <si>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</si>
  <si>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</si>
  <si>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</si>
  <si>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</si>
  <si>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</si>
  <si>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</si>
  <si>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</si>
  <si>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</si>
  <si>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</si>
  <si>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</si>
  <si>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</si>
  <si>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</si>
  <si>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</si>
  <si>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</si>
  <si>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</si>
  <si>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</si>
  <si>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</si>
  <si>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</si>
  <si>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</si>
  <si>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</si>
  <si>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</si>
  <si>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</si>
  <si>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</si>
  <si>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</si>
  <si>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</si>
  <si>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</si>
  <si>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</si>
  <si>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</si>
  <si>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</si>
  <si>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</si>
  <si>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</si>
  <si>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</si>
  <si>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</si>
  <si>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 xml:space="preserve">                        Поступление доходов в бюджет муниципального образования поселок Ставрово на 2017 год</t>
  </si>
  <si>
    <t xml:space="preserve"> 2 02 35118 13 0000 151</t>
  </si>
  <si>
    <t xml:space="preserve">  2 02 29999 13 7023 151</t>
  </si>
  <si>
    <t>Прочие субсидии бюджетам городских поселений</t>
  </si>
  <si>
    <t>2 02 29999 00 0000 151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</si>
  <si>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</si>
  <si>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</si>
  <si>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2 02 20000 00 0000 151</t>
  </si>
  <si>
    <t>202 30000 00 0000 151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</si>
  <si>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</si>
  <si>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>2 02 20077 13 0000 151</t>
  </si>
  <si>
    <t>Прочие межбюджетные трансферты, передаваемые бюджетам городских поселений</t>
  </si>
  <si>
    <t>2 02 49999 13 0000 151</t>
  </si>
  <si>
    <t>2 02 40000 00 0000 151</t>
  </si>
  <si>
    <t>Иные межбюджетные трансферты</t>
  </si>
  <si>
    <t>2 02 29999 13 7039 151</t>
  </si>
  <si>
    <t>Субсидии на осуществление дорожной деятельности в отношении автомобильных дорог общего пользования местного значения</t>
  </si>
  <si>
    <t>2 02 29999 13 7246 151</t>
  </si>
  <si>
    <t>2 02 25555 13 0000 151</t>
  </si>
  <si>
    <t>Субсидия на поддержку государственных программ субъектов Российской Федерации и муниципальных программ формирования современной городской среды (государственная программа "Благоустройство территорий муниципальных образований Владимирской области в 2017 году")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</si>
  <si>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</si>
  <si>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</si>
  <si>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</si>
  <si>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</si>
  <si>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   2 02 29999 13 7008 151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</si>
  <si>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</si>
  <si>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</si>
  <si>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Субсидия на реконструкцию канализационных очистных сооружений в поселке Ставрово Собинского района Владимирской области</t>
  </si>
  <si>
    <t>207 00000 00 0000 000</t>
  </si>
  <si>
    <t>Прочие безвозмездные поступления</t>
  </si>
  <si>
    <t xml:space="preserve"> 2 07 05030 13 0000 180</t>
  </si>
  <si>
    <t>Прочие безвозмездные поступления в бюджеты городских поселений</t>
  </si>
  <si>
    <t>1 17 05050 13 0000 180</t>
  </si>
  <si>
    <t>1 17 00000 00 0000 000</t>
  </si>
  <si>
    <t>Прочие неналоговые доходы</t>
  </si>
  <si>
    <t>Прочие неналоговые доходы бюджетов городских поселений</t>
  </si>
  <si>
    <t>от 30.11.2017г.№ 13/65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</si>
</sst>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5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3" fillId="0" borderId="7" xfId="0" applyFont="1" applyFill="1" applyBorder="1" applyAlignment="1">
      <alignment horizontal="center" vertical="justify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9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justify"/>
    </xf>
    <xf numFmtId="0" fontId="0" fillId="0" borderId="15" xfId="0" applyFont="1" applyFill="1" applyBorder="1" applyAlignment="1">
      <alignment horizontal="center" vertical="justify"/>
    </xf>
    <xf numFmtId="0" fontId="3" fillId="0" borderId="16" xfId="0" applyFont="1" applyFill="1" applyBorder="1" applyAlignment="1">
      <alignment horizontal="center" vertical="justify"/>
    </xf>
    <xf numFmtId="0" fontId="5" fillId="0" borderId="14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7" fillId="0" borderId="19" xfId="0" applyFont="1" applyFill="1" applyBorder="1" applyAlignment="1">
      <alignment horizontal="center" vertical="justify"/>
    </xf>
    <xf numFmtId="0" fontId="7" fillId="0" borderId="17" xfId="0" applyFont="1" applyFill="1" applyBorder="1" applyAlignment="1">
      <alignment horizontal="center" vertical="justify"/>
    </xf>
    <xf numFmtId="0" fontId="3" fillId="0" borderId="2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10" xfId="0" applyNumberFormat="1" applyFont="1" applyFill="1" applyBorder="1" applyAlignment="1">
      <alignment horizontal="center" vertical="justify"/>
    </xf>
    <xf numFmtId="177" fontId="6" fillId="0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13" fillId="0" borderId="10" xfId="0" applyNumberFormat="1" applyFont="1" applyFill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justify"/>
    </xf>
    <xf numFmtId="177" fontId="8" fillId="0" borderId="10" xfId="0" applyNumberFormat="1" applyFont="1" applyFill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10" xfId="0" applyNumberFormat="1" applyFont="1" applyFill="1" applyBorder="1" applyAlignment="1">
      <alignment horizontal="center" vertical="justify" wrapText="1"/>
    </xf>
    <xf numFmtId="177" fontId="8" fillId="0" borderId="10" xfId="0" applyNumberFormat="1" applyFont="1" applyFill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177" fontId="6" fillId="0" borderId="23" xfId="0" applyNumberFormat="1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wrapText="1"/>
    </xf>
    <xf numFmtId="0" fontId="5" fillId="0" borderId="2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justify"/>
    </xf>
    <xf numFmtId="0" fontId="3" fillId="0" borderId="23" xfId="0" applyNumberFormat="1" applyFont="1" applyBorder="1" applyAlignment="1">
      <alignment vertical="top" wrapText="1"/>
    </xf>
    <xf numFmtId="0" fontId="3" fillId="0" borderId="25" xfId="0" applyFont="1" applyFill="1" applyBorder="1" applyAlignment="1">
      <alignment horizontal="center" vertical="justify"/>
    </xf>
    <xf numFmtId="0" fontId="3" fillId="0" borderId="24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5" fillId="0" borderId="27" xfId="0" applyNumberFormat="1" applyFont="1" applyFill="1" applyBorder="1" applyAlignment="1" quotePrefix="1">
      <alignment horizontal="left" wrapText="1"/>
    </xf>
    <xf numFmtId="0" fontId="0" fillId="0" borderId="13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49" fontId="5" fillId="0" borderId="10" xfId="0" applyNumberFormat="1" applyFont="1" applyBorder="1" applyAlignment="1">
      <alignment horizontal="center" vertical="justify"/>
    </xf>
    <xf numFmtId="0" fontId="1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7" fontId="6" fillId="0" borderId="10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77" fontId="6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11" t="s">
        <v>4</v>
      </c>
      <c r="C6" s="111"/>
      <c r="D6" s="111"/>
      <c r="E6" s="111"/>
      <c r="F6" s="111"/>
      <c r="G6" s="111"/>
      <c r="H6" s="111"/>
      <c r="I6" s="111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0"/>
  <sheetViews>
    <sheetView tabSelected="1" zoomScale="75" zoomScaleNormal="75" zoomScaleSheetLayoutView="75" workbookViewId="0" topLeftCell="A1">
      <selection activeCell="K54" sqref="K54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26" t="s">
        <v>62</v>
      </c>
      <c r="D1" s="126"/>
      <c r="E1" s="126"/>
      <c r="F1" s="126"/>
      <c r="G1" s="126"/>
      <c r="H1" s="126"/>
      <c r="I1" s="126"/>
    </row>
    <row r="2" spans="2:9" ht="12.75" customHeight="1">
      <c r="B2" s="8"/>
      <c r="C2" s="126" t="s">
        <v>88</v>
      </c>
      <c r="D2" s="126"/>
      <c r="E2" s="126"/>
      <c r="F2" s="126"/>
      <c r="G2" s="126"/>
      <c r="H2" s="126"/>
      <c r="I2" s="126"/>
    </row>
    <row r="3" spans="2:9" ht="12.75" customHeight="1">
      <c r="B3" s="8"/>
      <c r="C3" s="126" t="s">
        <v>127</v>
      </c>
      <c r="D3" s="126"/>
      <c r="E3" s="126"/>
      <c r="F3" s="126"/>
      <c r="G3" s="126"/>
      <c r="H3" s="126"/>
      <c r="I3" s="126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31" t="s">
        <v>91</v>
      </c>
      <c r="C5" s="131"/>
      <c r="D5" s="131"/>
      <c r="E5" s="131"/>
      <c r="F5" s="80"/>
      <c r="G5" s="8"/>
      <c r="H5" s="8"/>
    </row>
    <row r="6" spans="2:9" ht="13.5" customHeight="1" thickBot="1">
      <c r="B6" s="127"/>
      <c r="C6" s="128"/>
      <c r="D6" s="128"/>
      <c r="E6" s="128"/>
      <c r="F6" s="129"/>
      <c r="G6" s="129"/>
      <c r="H6" s="129"/>
      <c r="I6" s="129"/>
    </row>
    <row r="7" spans="2:9" ht="12.75" customHeight="1">
      <c r="B7" s="124" t="s">
        <v>61</v>
      </c>
      <c r="C7" s="124" t="s">
        <v>6</v>
      </c>
      <c r="D7" s="125" t="s">
        <v>37</v>
      </c>
      <c r="E7" s="130" t="s">
        <v>63</v>
      </c>
      <c r="F7" s="49"/>
      <c r="G7" s="9"/>
      <c r="H7" s="9"/>
      <c r="I7" s="9"/>
    </row>
    <row r="8" spans="2:9" ht="12.75" customHeight="1">
      <c r="B8" s="124"/>
      <c r="C8" s="124"/>
      <c r="D8" s="125"/>
      <c r="E8" s="130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24"/>
      <c r="C9" s="124"/>
      <c r="D9" s="125"/>
      <c r="E9" s="130"/>
      <c r="F9" s="5"/>
      <c r="G9" s="3"/>
      <c r="H9" s="3"/>
      <c r="I9" s="3"/>
    </row>
    <row r="10" spans="2:10" ht="25.5" customHeight="1">
      <c r="B10" s="132" t="s">
        <v>19</v>
      </c>
      <c r="C10" s="132" t="s">
        <v>5</v>
      </c>
      <c r="D10" s="132" t="e">
        <f>D13+D22+D24+D30+D32+D42+D46+#REF!</f>
        <v>#REF!</v>
      </c>
      <c r="E10" s="123">
        <f>E13+E22+E24+E30+E32+E42+E46+E18+E39+E50</f>
        <v>38405.2</v>
      </c>
      <c r="F10" s="120" t="e">
        <f>F13+F22+F24+F30+F32+F42+F46+#REF!</f>
        <v>#REF!</v>
      </c>
      <c r="G10" s="114" t="e">
        <f>G13+G22+G24+G30+G32+G42+G46+#REF!</f>
        <v>#REF!</v>
      </c>
      <c r="H10" s="114" t="e">
        <f>H13+H22+H24+H30+H32+H42+H46+#REF!</f>
        <v>#REF!</v>
      </c>
      <c r="I10" s="114" t="e">
        <f>I13+I22+I24+I30+I32+I42+I46+#REF!</f>
        <v>#REF!</v>
      </c>
      <c r="J10" s="27"/>
    </row>
    <row r="11" spans="2:9" ht="1.5" customHeight="1">
      <c r="B11" s="132"/>
      <c r="C11" s="132"/>
      <c r="D11" s="132"/>
      <c r="E11" s="123"/>
      <c r="F11" s="121"/>
      <c r="G11" s="115"/>
      <c r="H11" s="115"/>
      <c r="I11" s="115"/>
    </row>
    <row r="12" spans="2:9" ht="2.25" customHeight="1" thickBot="1">
      <c r="B12" s="132"/>
      <c r="C12" s="132"/>
      <c r="D12" s="132"/>
      <c r="E12" s="123"/>
      <c r="F12" s="122"/>
      <c r="G12" s="116"/>
      <c r="H12" s="116"/>
      <c r="I12" s="116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7825.8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7825.8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7641.1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63.5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121.2</v>
      </c>
      <c r="F17" s="6"/>
      <c r="G17" s="6"/>
      <c r="H17" s="6"/>
      <c r="I17" s="88"/>
    </row>
    <row r="18" spans="2:9" ht="33.75" customHeight="1" thickBot="1">
      <c r="B18" s="83" t="s">
        <v>52</v>
      </c>
      <c r="C18" s="89" t="s">
        <v>59</v>
      </c>
      <c r="D18" s="53"/>
      <c r="E18" s="64">
        <f>E19+E20+E21</f>
        <v>1099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423.1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7.7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668.2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18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11" ht="17.25" customHeight="1" thickBot="1">
      <c r="B23" s="55" t="s">
        <v>23</v>
      </c>
      <c r="C23" s="58" t="s">
        <v>10</v>
      </c>
      <c r="D23" s="55">
        <v>135</v>
      </c>
      <c r="E23" s="66">
        <v>18</v>
      </c>
      <c r="F23" s="6">
        <v>0</v>
      </c>
      <c r="G23" s="6">
        <v>65</v>
      </c>
      <c r="H23" s="6">
        <v>0</v>
      </c>
      <c r="I23" s="13">
        <v>0</v>
      </c>
      <c r="J23" s="48"/>
      <c r="K23" s="48"/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11744.4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456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456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11288.4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10100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8"/>
    </row>
    <row r="29" spans="2:11" ht="33" customHeight="1">
      <c r="B29" s="76" t="s">
        <v>67</v>
      </c>
      <c r="C29" s="76" t="s">
        <v>81</v>
      </c>
      <c r="D29" s="55">
        <v>8300</v>
      </c>
      <c r="E29" s="63">
        <v>1188.4</v>
      </c>
      <c r="F29" s="71">
        <v>2143</v>
      </c>
      <c r="G29" s="72">
        <v>2142</v>
      </c>
      <c r="H29" s="72">
        <v>2143</v>
      </c>
      <c r="I29" s="73">
        <v>2142</v>
      </c>
      <c r="J29" s="48"/>
      <c r="K29" s="48"/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40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40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3173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2523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100</v>
      </c>
      <c r="D34" s="55">
        <v>1163</v>
      </c>
      <c r="E34" s="63">
        <v>810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213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1500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650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650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1200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1000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200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E43+E44+E45</f>
        <v>13160.800000000001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68.25" customHeight="1" thickBot="1">
      <c r="B43" s="55" t="s">
        <v>86</v>
      </c>
      <c r="C43" s="58" t="s">
        <v>87</v>
      </c>
      <c r="D43" s="55"/>
      <c r="E43" s="66">
        <v>11735.6</v>
      </c>
      <c r="F43" s="4"/>
      <c r="G43" s="4"/>
      <c r="H43" s="4"/>
      <c r="I43" s="74"/>
    </row>
    <row r="44" spans="2:9" ht="50.25" customHeight="1" thickBot="1">
      <c r="B44" s="55" t="s">
        <v>97</v>
      </c>
      <c r="C44" s="58" t="s">
        <v>96</v>
      </c>
      <c r="D44" s="55"/>
      <c r="E44" s="66">
        <v>1400</v>
      </c>
      <c r="F44" s="4"/>
      <c r="G44" s="4"/>
      <c r="H44" s="4"/>
      <c r="I44" s="95"/>
    </row>
    <row r="45" spans="2:9" ht="80.25" customHeight="1" thickBot="1">
      <c r="B45" s="55" t="s">
        <v>111</v>
      </c>
      <c r="C45" s="103" t="s">
        <v>112</v>
      </c>
      <c r="D45" s="55"/>
      <c r="E45" s="66">
        <v>25.2</v>
      </c>
      <c r="F45" s="4"/>
      <c r="G45" s="4"/>
      <c r="H45" s="4"/>
      <c r="I45" s="95"/>
    </row>
    <row r="46" spans="2:10" ht="21.75" customHeight="1" thickBot="1">
      <c r="B46" s="53" t="s">
        <v>35</v>
      </c>
      <c r="C46" s="57" t="s">
        <v>36</v>
      </c>
      <c r="D46" s="53" t="e">
        <f>#REF!</f>
        <v>#REF!</v>
      </c>
      <c r="E46" s="64">
        <f>E47+E49+E48</f>
        <v>141.2</v>
      </c>
      <c r="F46" s="51" t="e">
        <f>#REF!</f>
        <v>#REF!</v>
      </c>
      <c r="G46" s="16" t="e">
        <f>#REF!</f>
        <v>#REF!</v>
      </c>
      <c r="H46" s="16" t="e">
        <f>#REF!</f>
        <v>#REF!</v>
      </c>
      <c r="I46" s="69" t="e">
        <f>#REF!</f>
        <v>#REF!</v>
      </c>
      <c r="J46" s="45"/>
    </row>
    <row r="47" spans="2:9" ht="46.5" customHeight="1" thickBot="1">
      <c r="B47" s="55" t="s">
        <v>76</v>
      </c>
      <c r="C47" s="78" t="s">
        <v>78</v>
      </c>
      <c r="D47" s="52"/>
      <c r="E47" s="66">
        <v>60</v>
      </c>
      <c r="F47" s="28"/>
      <c r="G47" s="28"/>
      <c r="H47" s="28"/>
      <c r="I47" s="28"/>
    </row>
    <row r="48" spans="2:9" ht="46.5" customHeight="1" thickBot="1">
      <c r="B48" s="55" t="s">
        <v>113</v>
      </c>
      <c r="C48" s="78" t="s">
        <v>114</v>
      </c>
      <c r="D48" s="52"/>
      <c r="E48" s="66">
        <v>76</v>
      </c>
      <c r="F48" s="28"/>
      <c r="G48" s="28"/>
      <c r="H48" s="28"/>
      <c r="I48" s="28"/>
    </row>
    <row r="49" spans="2:10" ht="49.5" customHeight="1" thickBot="1">
      <c r="B49" s="55" t="s">
        <v>77</v>
      </c>
      <c r="C49" s="79" t="s">
        <v>79</v>
      </c>
      <c r="D49" s="55">
        <v>79</v>
      </c>
      <c r="E49" s="63">
        <v>5.2</v>
      </c>
      <c r="F49" s="6">
        <v>15</v>
      </c>
      <c r="G49" s="6">
        <v>15</v>
      </c>
      <c r="H49" s="6">
        <v>15</v>
      </c>
      <c r="I49" s="13">
        <v>15</v>
      </c>
      <c r="J49" s="48"/>
    </row>
    <row r="50" spans="2:10" ht="25.5" customHeight="1" thickBot="1">
      <c r="B50" s="53" t="s">
        <v>124</v>
      </c>
      <c r="C50" s="110" t="s">
        <v>125</v>
      </c>
      <c r="D50" s="109"/>
      <c r="E50" s="67">
        <f>E51</f>
        <v>3</v>
      </c>
      <c r="F50" s="6"/>
      <c r="G50" s="6"/>
      <c r="H50" s="6"/>
      <c r="I50" s="107"/>
      <c r="J50" s="48"/>
    </row>
    <row r="51" spans="2:10" ht="21.75" customHeight="1" thickBot="1">
      <c r="B51" s="108" t="s">
        <v>123</v>
      </c>
      <c r="C51" s="79" t="s">
        <v>126</v>
      </c>
      <c r="D51" s="55"/>
      <c r="E51" s="63">
        <v>3</v>
      </c>
      <c r="F51" s="6"/>
      <c r="G51" s="6"/>
      <c r="H51" s="6"/>
      <c r="I51" s="107"/>
      <c r="J51" s="48"/>
    </row>
    <row r="52" spans="2:9" ht="21.75" customHeight="1" thickBot="1">
      <c r="B52" s="59" t="s">
        <v>31</v>
      </c>
      <c r="C52" s="61" t="s">
        <v>17</v>
      </c>
      <c r="D52" s="59" t="e">
        <f>#REF!+#REF!+D58+D62+#REF!</f>
        <v>#REF!</v>
      </c>
      <c r="E52" s="64">
        <f>E53+E61+E63+E65</f>
        <v>72697.79023</v>
      </c>
      <c r="F52" s="26" t="e">
        <f>#REF!+F53+F61+#REF!</f>
        <v>#REF!</v>
      </c>
      <c r="G52" s="26" t="e">
        <f>#REF!+G53+G61+#REF!</f>
        <v>#REF!</v>
      </c>
      <c r="H52" s="26" t="e">
        <f>#REF!+H53+H61+#REF!</f>
        <v>#REF!</v>
      </c>
      <c r="I52" s="26" t="e">
        <f>#REF!+I53+I61+#REF!</f>
        <v>#REF!</v>
      </c>
    </row>
    <row r="53" spans="2:10" ht="32.25" customHeight="1" thickBot="1">
      <c r="B53" s="59" t="s">
        <v>98</v>
      </c>
      <c r="C53" s="57" t="s">
        <v>44</v>
      </c>
      <c r="D53" s="53"/>
      <c r="E53" s="67">
        <f>E56+E54+E55</f>
        <v>46292.41923</v>
      </c>
      <c r="F53" s="36" t="e">
        <f>F56</f>
        <v>#REF!</v>
      </c>
      <c r="G53" s="20" t="e">
        <f>G56</f>
        <v>#REF!</v>
      </c>
      <c r="H53" s="20" t="e">
        <f>H56</f>
        <v>#REF!</v>
      </c>
      <c r="I53" s="40" t="e">
        <f>I56</f>
        <v>#REF!</v>
      </c>
      <c r="J53" s="45"/>
    </row>
    <row r="54" spans="2:10" ht="45.75" customHeight="1">
      <c r="B54" s="93" t="s">
        <v>101</v>
      </c>
      <c r="C54" s="94" t="s">
        <v>118</v>
      </c>
      <c r="D54" s="53"/>
      <c r="E54" s="68">
        <v>30361</v>
      </c>
      <c r="F54" s="90"/>
      <c r="G54" s="91"/>
      <c r="H54" s="91"/>
      <c r="I54" s="92"/>
      <c r="J54" s="45"/>
    </row>
    <row r="55" spans="2:10" ht="72" customHeight="1">
      <c r="B55" s="93" t="s">
        <v>109</v>
      </c>
      <c r="C55" s="94" t="s">
        <v>110</v>
      </c>
      <c r="D55" s="53"/>
      <c r="E55" s="68">
        <v>6859.11923</v>
      </c>
      <c r="F55" s="90"/>
      <c r="G55" s="91"/>
      <c r="H55" s="91"/>
      <c r="I55" s="92"/>
      <c r="J55" s="45"/>
    </row>
    <row r="56" spans="2:10" s="31" customFormat="1" ht="20.25" customHeight="1">
      <c r="B56" s="52" t="s">
        <v>95</v>
      </c>
      <c r="C56" s="54" t="s">
        <v>94</v>
      </c>
      <c r="D56" s="52"/>
      <c r="E56" s="68">
        <f>E58+E59+E60+E57</f>
        <v>9072.3</v>
      </c>
      <c r="F56" s="37" t="e">
        <f>F58+#REF!</f>
        <v>#REF!</v>
      </c>
      <c r="G56" s="30" t="e">
        <f>G58+#REF!</f>
        <v>#REF!</v>
      </c>
      <c r="H56" s="30" t="e">
        <f>H58+#REF!</f>
        <v>#REF!</v>
      </c>
      <c r="I56" s="41" t="e">
        <f>I58+#REF!</f>
        <v>#REF!</v>
      </c>
      <c r="J56" s="46"/>
    </row>
    <row r="57" spans="2:10" s="31" customFormat="1" ht="88.5" customHeight="1">
      <c r="B57" s="55" t="s">
        <v>115</v>
      </c>
      <c r="C57" s="56" t="s">
        <v>116</v>
      </c>
      <c r="D57" s="55"/>
      <c r="E57" s="63">
        <v>60</v>
      </c>
      <c r="F57" s="104"/>
      <c r="G57" s="105"/>
      <c r="H57" s="105"/>
      <c r="I57" s="106"/>
      <c r="J57" s="46"/>
    </row>
    <row r="58" spans="2:14" s="29" customFormat="1" ht="72" customHeight="1">
      <c r="B58" s="55" t="s">
        <v>93</v>
      </c>
      <c r="C58" s="58" t="s">
        <v>60</v>
      </c>
      <c r="D58" s="60">
        <v>153</v>
      </c>
      <c r="E58" s="63">
        <v>195.5</v>
      </c>
      <c r="F58" s="35">
        <v>211</v>
      </c>
      <c r="G58" s="33"/>
      <c r="H58" s="33"/>
      <c r="I58" s="42"/>
      <c r="J58" s="47"/>
      <c r="N58" s="32"/>
    </row>
    <row r="59" spans="2:14" s="29" customFormat="1" ht="61.5" customHeight="1">
      <c r="B59" s="55" t="s">
        <v>106</v>
      </c>
      <c r="C59" s="101" t="s">
        <v>117</v>
      </c>
      <c r="D59" s="60"/>
      <c r="E59" s="63">
        <v>1816.8</v>
      </c>
      <c r="F59" s="98"/>
      <c r="G59" s="99"/>
      <c r="H59" s="99"/>
      <c r="I59" s="100"/>
      <c r="J59" s="47"/>
      <c r="N59" s="32"/>
    </row>
    <row r="60" spans="2:14" s="29" customFormat="1" ht="34.5" customHeight="1">
      <c r="B60" s="55" t="s">
        <v>108</v>
      </c>
      <c r="C60" s="102" t="s">
        <v>107</v>
      </c>
      <c r="D60" s="60"/>
      <c r="E60" s="63">
        <v>7000</v>
      </c>
      <c r="F60" s="98"/>
      <c r="G60" s="99"/>
      <c r="H60" s="99"/>
      <c r="I60" s="100"/>
      <c r="J60" s="47"/>
      <c r="N60" s="32"/>
    </row>
    <row r="61" spans="2:10" ht="36" customHeight="1" thickBot="1">
      <c r="B61" s="59" t="s">
        <v>99</v>
      </c>
      <c r="C61" s="57" t="s">
        <v>51</v>
      </c>
      <c r="D61" s="59"/>
      <c r="E61" s="67">
        <f>E62</f>
        <v>166.4</v>
      </c>
      <c r="F61" s="38">
        <f>F62</f>
        <v>147</v>
      </c>
      <c r="G61" s="34">
        <f>G62</f>
        <v>0</v>
      </c>
      <c r="H61" s="34">
        <f>H62</f>
        <v>0</v>
      </c>
      <c r="I61" s="44">
        <f>I62</f>
        <v>0</v>
      </c>
      <c r="J61" s="45"/>
    </row>
    <row r="62" spans="2:10" ht="48.75" customHeight="1" thickBot="1">
      <c r="B62" s="87" t="s">
        <v>92</v>
      </c>
      <c r="C62" s="75" t="s">
        <v>80</v>
      </c>
      <c r="D62" s="55">
        <v>228</v>
      </c>
      <c r="E62" s="63">
        <v>166.4</v>
      </c>
      <c r="F62" s="39">
        <v>147</v>
      </c>
      <c r="G62" s="21">
        <v>0</v>
      </c>
      <c r="H62" s="21">
        <v>0</v>
      </c>
      <c r="I62" s="43">
        <f>J62+K62+L62+M62</f>
        <v>0</v>
      </c>
      <c r="J62" s="45"/>
    </row>
    <row r="63" spans="2:10" ht="21" customHeight="1">
      <c r="B63" s="53" t="s">
        <v>104</v>
      </c>
      <c r="C63" s="61" t="s">
        <v>105</v>
      </c>
      <c r="D63" s="55"/>
      <c r="E63" s="67">
        <f>E64</f>
        <v>26230</v>
      </c>
      <c r="F63" s="96"/>
      <c r="G63" s="96"/>
      <c r="H63" s="96"/>
      <c r="I63" s="97"/>
      <c r="J63" s="45"/>
    </row>
    <row r="64" spans="2:10" ht="36" customHeight="1">
      <c r="B64" s="55" t="s">
        <v>103</v>
      </c>
      <c r="C64" s="75" t="s">
        <v>102</v>
      </c>
      <c r="D64" s="55"/>
      <c r="E64" s="63">
        <v>26230</v>
      </c>
      <c r="F64" s="96"/>
      <c r="G64" s="96"/>
      <c r="H64" s="96"/>
      <c r="I64" s="97"/>
      <c r="J64" s="45"/>
    </row>
    <row r="65" spans="2:10" ht="24" customHeight="1">
      <c r="B65" s="53" t="s">
        <v>119</v>
      </c>
      <c r="C65" s="61" t="s">
        <v>120</v>
      </c>
      <c r="D65" s="55"/>
      <c r="E65" s="67">
        <f>E66</f>
        <v>8.971</v>
      </c>
      <c r="F65" s="96"/>
      <c r="G65" s="96"/>
      <c r="H65" s="96"/>
      <c r="I65" s="97"/>
      <c r="J65" s="45"/>
    </row>
    <row r="66" spans="2:10" ht="36" customHeight="1">
      <c r="B66" s="55" t="s">
        <v>121</v>
      </c>
      <c r="C66" s="75" t="s">
        <v>122</v>
      </c>
      <c r="D66" s="55"/>
      <c r="E66" s="63">
        <v>8.971</v>
      </c>
      <c r="F66" s="96"/>
      <c r="G66" s="96"/>
      <c r="H66" s="96"/>
      <c r="I66" s="97"/>
      <c r="J66" s="45"/>
    </row>
    <row r="67" spans="2:9" ht="12.75" customHeight="1">
      <c r="B67" s="132"/>
      <c r="C67" s="133" t="s">
        <v>18</v>
      </c>
      <c r="D67" s="132" t="e">
        <f aca="true" t="shared" si="7" ref="D67:I67">D52+D10</f>
        <v>#REF!</v>
      </c>
      <c r="E67" s="117">
        <f t="shared" si="7"/>
        <v>111102.99023</v>
      </c>
      <c r="F67" s="118" t="e">
        <f t="shared" si="7"/>
        <v>#REF!</v>
      </c>
      <c r="G67" s="112" t="e">
        <f t="shared" si="7"/>
        <v>#REF!</v>
      </c>
      <c r="H67" s="112" t="e">
        <f t="shared" si="7"/>
        <v>#REF!</v>
      </c>
      <c r="I67" s="112" t="e">
        <f t="shared" si="7"/>
        <v>#REF!</v>
      </c>
    </row>
    <row r="68" spans="2:9" ht="13.5" customHeight="1" thickBot="1">
      <c r="B68" s="132"/>
      <c r="C68" s="133"/>
      <c r="D68" s="132"/>
      <c r="E68" s="117"/>
      <c r="F68" s="119"/>
      <c r="G68" s="113"/>
      <c r="H68" s="113"/>
      <c r="I68" s="113"/>
    </row>
    <row r="70" spans="5:9" ht="12.75">
      <c r="E70" s="17"/>
      <c r="F70" s="17"/>
      <c r="G70" s="17"/>
      <c r="H70" s="17"/>
      <c r="I70" s="17"/>
    </row>
  </sheetData>
  <mergeCells count="25">
    <mergeCell ref="B67:B68"/>
    <mergeCell ref="C67:C68"/>
    <mergeCell ref="D67:D68"/>
    <mergeCell ref="B10:B12"/>
    <mergeCell ref="C10:C12"/>
    <mergeCell ref="D10:D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I67:I68"/>
    <mergeCell ref="I10:I12"/>
    <mergeCell ref="E67:E68"/>
    <mergeCell ref="F67:F68"/>
    <mergeCell ref="G67:G68"/>
    <mergeCell ref="H67:H68"/>
    <mergeCell ref="F10:F12"/>
    <mergeCell ref="G10:G12"/>
    <mergeCell ref="H10:H12"/>
    <mergeCell ref="E10:E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2017-07-21T04:09:11Z</cp:lastPrinted>
  <dcterms:created xsi:type="dcterms:W3CDTF">2003-04-01T12:03:41Z</dcterms:created>
  <dcterms:modified xsi:type="dcterms:W3CDTF">2017-12-01T06:45:11Z</dcterms:modified>
  <cp:category/>
  <cp:version/>
  <cp:contentType/>
  <cp:contentStatus/>
</cp:coreProperties>
</file>