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'доходы'!$A$1:$G$56</definedName>
  </definedNames>
  <calcPr fullCalcOnLoad="1"/>
</workbook>
</file>

<file path=xl/sharedStrings.xml><?xml version="1.0" encoding="utf-8"?>
<sst xmlns="http://schemas.openxmlformats.org/spreadsheetml/2006/main" count="104" uniqueCount="104">
  <si>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</si>
  <si>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</si>
  <si>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</si>
  <si>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</si>
  <si>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</si>
  <si>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</si>
  <si>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</si>
  <si>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</si>
  <si>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</si>
  <si>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</si>
  <si>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</si>
  <si>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</si>
  <si>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</si>
  <si>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</si>
  <si>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</si>
  <si>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</si>
  <si>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</si>
  <si>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</si>
  <si>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</si>
  <si>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</si>
  <si>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</si>
  <si>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</si>
  <si>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</si>
  <si>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</si>
  <si>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</si>
  <si>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</si>
  <si>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</si>
  <si>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</si>
  <si>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</si>
  <si>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</si>
  <si>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</si>
  <si>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</si>
  <si>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</si>
  <si>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</si>
  <si>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</si>
  <si>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</si>
  <si>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</si>
  <si>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</si>
  <si>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</si>
  <si>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</si>
  <si>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</si>
  <si>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</si>
  <si>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</si>
  <si>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</si>
  <si>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</si>
  <si>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</si>
  <si>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</si>
  <si>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</si>
  <si>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</si>
  <si>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</si>
  <si>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</si>
  <si>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</si>
  <si>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</si>
  <si>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</si>
  <si>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</si>
  <si>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</si>
  <si>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</si>
  <si>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</si>
  <si>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</si>
  <si>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</si>
  <si>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</si>
  <si>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</si>
  <si>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</si>
  <si>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</si>
  <si>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</si>
  <si>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</si>
  <si>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 xml:space="preserve">  2 02 02999 13 7023 151</t>
  </si>
  <si>
    <t>2 02 02999 13 7039 151</t>
  </si>
  <si>
    <t xml:space="preserve"> 2 02 03015 13 0000 151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</si>
  <si>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</si>
  <si>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</si>
  <si>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</si>
  <si>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</si>
  <si>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</si>
  <si>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</si>
  <si>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</si>
  <si>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 xml:space="preserve">к  решению  Совета народных депутатов 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</si>
  <si>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</si>
  <si>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</si>
  <si>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</si>
  <si>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</si>
  <si>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</si>
  <si>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</si>
  <si>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</si>
  <si>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</si>
  <si>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</si>
  <si>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1 14 06013 13 0000 430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</si>
  <si>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городских поселений
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</si>
  <si>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</si>
  <si>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</si>
  <si>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</si>
  <si>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</si>
  <si>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</si>
  <si>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</si>
  <si>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</si>
  <si>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</si>
  <si>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</si>
  <si>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</si>
  <si>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</si>
  <si>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</si>
  <si>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            Поступление доходов в бюджет муниципального образования поселок Ставрово на 2016 год</t>
  </si>
  <si>
    <t>2 02 02999 13 7008 151</t>
  </si>
  <si>
    <t>Субсидии бюджетам муниципальных образований на софинансирование мероприятий по обеспечению территорий документацией для осуществления градостроительной деятельности</t>
  </si>
  <si>
    <t xml:space="preserve">от 25.02.2016г. №2/10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</si>
</sst>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3" fillId="0" borderId="8" xfId="0" applyFont="1" applyFill="1" applyBorder="1" applyAlignment="1">
      <alignment horizontal="center" vertical="justify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7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justify"/>
    </xf>
    <xf numFmtId="0" fontId="0" fillId="0" borderId="15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justify"/>
    </xf>
    <xf numFmtId="0" fontId="5" fillId="0" borderId="14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7" fillId="0" borderId="19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69" fontId="13" fillId="0" borderId="10" xfId="0" applyNumberFormat="1" applyFont="1" applyFill="1" applyBorder="1" applyAlignment="1">
      <alignment horizontal="center" vertical="justify"/>
    </xf>
    <xf numFmtId="169" fontId="6" fillId="0" borderId="10" xfId="0" applyNumberFormat="1" applyFont="1" applyFill="1" applyBorder="1" applyAlignment="1">
      <alignment horizontal="center" vertical="top" wrapText="1"/>
    </xf>
    <xf numFmtId="169" fontId="8" fillId="0" borderId="10" xfId="0" applyNumberFormat="1" applyFont="1" applyFill="1" applyBorder="1" applyAlignment="1">
      <alignment horizontal="center" vertical="top" wrapText="1"/>
    </xf>
    <xf numFmtId="169" fontId="13" fillId="0" borderId="10" xfId="0" applyNumberFormat="1" applyFont="1" applyFill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justify"/>
    </xf>
    <xf numFmtId="169" fontId="8" fillId="0" borderId="10" xfId="0" applyNumberFormat="1" applyFont="1" applyFill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 wrapText="1"/>
    </xf>
    <xf numFmtId="0" fontId="15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14" fillId="0" borderId="0" xfId="0" applyFont="1" applyAlignment="1">
      <alignment wrapText="1"/>
    </xf>
    <xf numFmtId="169" fontId="6" fillId="0" borderId="10" xfId="0" applyNumberFormat="1" applyFont="1" applyFill="1" applyBorder="1" applyAlignment="1">
      <alignment horizontal="center" vertical="justify" wrapText="1"/>
    </xf>
    <xf numFmtId="169" fontId="8" fillId="0" borderId="10" xfId="0" applyNumberFormat="1" applyFont="1" applyFill="1" applyBorder="1" applyAlignment="1">
      <alignment horizontal="center" vertical="justify" wrapText="1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169" fontId="6" fillId="0" borderId="23" xfId="0" applyNumberFormat="1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wrapText="1"/>
    </xf>
    <xf numFmtId="0" fontId="7" fillId="0" borderId="20" xfId="0" applyFont="1" applyFill="1" applyBorder="1" applyAlignment="1">
      <alignment horizontal="center" vertical="justify"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69" fontId="5" fillId="0" borderId="10" xfId="0" applyNumberFormat="1" applyFont="1" applyFill="1" applyBorder="1" applyAlignment="1">
      <alignment horizontal="center" vertical="justify"/>
    </xf>
    <xf numFmtId="0" fontId="5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00" t="s">
        <v>4</v>
      </c>
      <c r="C6" s="100"/>
      <c r="D6" s="100"/>
      <c r="E6" s="100"/>
      <c r="F6" s="100"/>
      <c r="G6" s="100"/>
      <c r="H6" s="100"/>
      <c r="I6" s="100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8"/>
  <sheetViews>
    <sheetView tabSelected="1" zoomScale="75" zoomScaleNormal="75" zoomScaleSheetLayoutView="75" workbookViewId="0" topLeftCell="A1">
      <selection activeCell="C16" sqref="C16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15" t="s">
        <v>70</v>
      </c>
      <c r="D1" s="115"/>
      <c r="E1" s="115"/>
      <c r="F1" s="115"/>
      <c r="G1" s="115"/>
      <c r="H1" s="115"/>
      <c r="I1" s="115"/>
    </row>
    <row r="2" spans="2:9" ht="12.75" customHeight="1">
      <c r="B2" s="8"/>
      <c r="C2" s="115" t="s">
        <v>76</v>
      </c>
      <c r="D2" s="115"/>
      <c r="E2" s="115"/>
      <c r="F2" s="115"/>
      <c r="G2" s="115"/>
      <c r="H2" s="115"/>
      <c r="I2" s="115"/>
    </row>
    <row r="3" spans="2:9" ht="12.75" customHeight="1">
      <c r="B3" s="8"/>
      <c r="C3" s="115" t="s">
        <v>103</v>
      </c>
      <c r="D3" s="115"/>
      <c r="E3" s="115"/>
      <c r="F3" s="115"/>
      <c r="G3" s="115"/>
      <c r="H3" s="115"/>
      <c r="I3" s="115"/>
    </row>
    <row r="4" spans="2:9" ht="12.75" customHeight="1">
      <c r="B4" s="8"/>
      <c r="C4" s="68"/>
      <c r="D4" s="68"/>
      <c r="E4" s="68"/>
      <c r="F4" s="68"/>
      <c r="G4" s="68"/>
      <c r="H4" s="68"/>
      <c r="I4" s="68"/>
    </row>
    <row r="5" spans="2:8" ht="34.5" customHeight="1">
      <c r="B5" s="120" t="s">
        <v>100</v>
      </c>
      <c r="C5" s="120"/>
      <c r="D5" s="120"/>
      <c r="E5" s="120"/>
      <c r="F5" s="86"/>
      <c r="G5" s="8"/>
      <c r="H5" s="8"/>
    </row>
    <row r="6" spans="2:9" ht="13.5" customHeight="1" thickBot="1">
      <c r="B6" s="116"/>
      <c r="C6" s="117"/>
      <c r="D6" s="117"/>
      <c r="E6" s="117"/>
      <c r="F6" s="118"/>
      <c r="G6" s="118"/>
      <c r="H6" s="118"/>
      <c r="I6" s="118"/>
    </row>
    <row r="7" spans="2:9" ht="12.75" customHeight="1">
      <c r="B7" s="113" t="s">
        <v>69</v>
      </c>
      <c r="C7" s="113" t="s">
        <v>6</v>
      </c>
      <c r="D7" s="114" t="s">
        <v>37</v>
      </c>
      <c r="E7" s="119" t="s">
        <v>71</v>
      </c>
      <c r="F7" s="53"/>
      <c r="G7" s="10"/>
      <c r="H7" s="10"/>
      <c r="I7" s="10"/>
    </row>
    <row r="8" spans="2:9" ht="12.75" customHeight="1">
      <c r="B8" s="113"/>
      <c r="C8" s="113"/>
      <c r="D8" s="114"/>
      <c r="E8" s="119"/>
      <c r="F8" s="54" t="s">
        <v>40</v>
      </c>
      <c r="G8" s="11" t="s">
        <v>41</v>
      </c>
      <c r="H8" s="11" t="s">
        <v>42</v>
      </c>
      <c r="I8" s="11" t="s">
        <v>43</v>
      </c>
    </row>
    <row r="9" spans="2:9" ht="23.25" customHeight="1" thickBot="1">
      <c r="B9" s="113"/>
      <c r="C9" s="113"/>
      <c r="D9" s="114"/>
      <c r="E9" s="119"/>
      <c r="F9" s="5"/>
      <c r="G9" s="3"/>
      <c r="H9" s="3"/>
      <c r="I9" s="3"/>
    </row>
    <row r="10" spans="2:10" ht="25.5" customHeight="1">
      <c r="B10" s="98" t="s">
        <v>19</v>
      </c>
      <c r="C10" s="98" t="s">
        <v>5</v>
      </c>
      <c r="D10" s="98" t="e">
        <f>D13+D21+D23+D29+D31+D41+D44+#REF!</f>
        <v>#REF!</v>
      </c>
      <c r="E10" s="112">
        <f>E13+E21+E23+E29+E31+E41+E44+E17+E38</f>
        <v>29445.6</v>
      </c>
      <c r="F10" s="109" t="e">
        <f>F13+F21+F23+F29+F31+F41+F44+#REF!</f>
        <v>#REF!</v>
      </c>
      <c r="G10" s="103" t="e">
        <f>G13+G21+G23+G29+G31+G41+G44+#REF!</f>
        <v>#REF!</v>
      </c>
      <c r="H10" s="103" t="e">
        <f>H13+H21+H23+H29+H31+H41+H44+#REF!</f>
        <v>#REF!</v>
      </c>
      <c r="I10" s="103" t="e">
        <f>I13+I21+I23+I29+I31+I41+I44+#REF!</f>
        <v>#REF!</v>
      </c>
      <c r="J10" s="30"/>
    </row>
    <row r="11" spans="2:9" ht="1.5" customHeight="1">
      <c r="B11" s="98"/>
      <c r="C11" s="98"/>
      <c r="D11" s="98"/>
      <c r="E11" s="112"/>
      <c r="F11" s="110"/>
      <c r="G11" s="104"/>
      <c r="H11" s="104"/>
      <c r="I11" s="104"/>
    </row>
    <row r="12" spans="2:9" ht="2.25" customHeight="1" thickBot="1">
      <c r="B12" s="98"/>
      <c r="C12" s="98"/>
      <c r="D12" s="98"/>
      <c r="E12" s="112"/>
      <c r="F12" s="111"/>
      <c r="G12" s="105"/>
      <c r="H12" s="105"/>
      <c r="I12" s="105"/>
    </row>
    <row r="13" spans="2:9" ht="21.75" customHeight="1" thickBot="1">
      <c r="B13" s="58" t="s">
        <v>20</v>
      </c>
      <c r="C13" s="59" t="s">
        <v>7</v>
      </c>
      <c r="D13" s="58">
        <f aca="true" t="shared" si="0" ref="D13:I13">D14</f>
        <v>4325</v>
      </c>
      <c r="E13" s="70">
        <f t="shared" si="0"/>
        <v>7070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7" t="s">
        <v>21</v>
      </c>
      <c r="C14" s="59" t="s">
        <v>8</v>
      </c>
      <c r="D14" s="57">
        <f>D15+D16</f>
        <v>4325</v>
      </c>
      <c r="E14" s="71">
        <f>E15+E16</f>
        <v>7070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60" t="s">
        <v>51</v>
      </c>
      <c r="C15" s="61" t="s">
        <v>49</v>
      </c>
      <c r="D15" s="60">
        <v>4275</v>
      </c>
      <c r="E15" s="72">
        <v>7015.5</v>
      </c>
      <c r="F15" s="24">
        <v>1525</v>
      </c>
      <c r="G15" s="7">
        <v>1560</v>
      </c>
      <c r="H15" s="7">
        <v>1649</v>
      </c>
      <c r="I15" s="27">
        <v>1856</v>
      </c>
    </row>
    <row r="16" spans="2:9" ht="108" customHeight="1" thickBot="1">
      <c r="B16" s="60" t="s">
        <v>52</v>
      </c>
      <c r="C16" s="61" t="s">
        <v>50</v>
      </c>
      <c r="D16" s="60">
        <v>50</v>
      </c>
      <c r="E16" s="72">
        <v>54.5</v>
      </c>
      <c r="F16" s="6">
        <v>2</v>
      </c>
      <c r="G16" s="6">
        <v>2</v>
      </c>
      <c r="H16" s="6">
        <v>12</v>
      </c>
      <c r="I16" s="28">
        <v>14</v>
      </c>
    </row>
    <row r="17" spans="2:9" ht="33.75" customHeight="1" thickBot="1">
      <c r="B17" s="58" t="s">
        <v>57</v>
      </c>
      <c r="C17" s="62" t="s">
        <v>64</v>
      </c>
      <c r="D17" s="58"/>
      <c r="E17" s="70">
        <f>E18+E19+E20</f>
        <v>915</v>
      </c>
      <c r="F17" s="6"/>
      <c r="G17" s="6"/>
      <c r="H17" s="6"/>
      <c r="I17" s="26"/>
    </row>
    <row r="18" spans="2:9" ht="75.75" customHeight="1" thickBot="1">
      <c r="B18" s="60" t="s">
        <v>58</v>
      </c>
      <c r="C18" s="61" t="s">
        <v>60</v>
      </c>
      <c r="D18" s="60"/>
      <c r="E18" s="69">
        <v>324.7</v>
      </c>
      <c r="F18" s="6"/>
      <c r="G18" s="6"/>
      <c r="H18" s="6"/>
      <c r="I18" s="26"/>
    </row>
    <row r="19" spans="2:9" ht="90" customHeight="1" thickBot="1">
      <c r="B19" s="60" t="s">
        <v>59</v>
      </c>
      <c r="C19" s="61" t="s">
        <v>61</v>
      </c>
      <c r="D19" s="60"/>
      <c r="E19" s="69">
        <v>4.9</v>
      </c>
      <c r="F19" s="6"/>
      <c r="G19" s="6"/>
      <c r="H19" s="6"/>
      <c r="I19" s="26"/>
    </row>
    <row r="20" spans="2:9" ht="73.5" customHeight="1" thickBot="1">
      <c r="B20" s="60" t="s">
        <v>62</v>
      </c>
      <c r="C20" s="61" t="s">
        <v>63</v>
      </c>
      <c r="D20" s="60"/>
      <c r="E20" s="69">
        <v>585.4</v>
      </c>
      <c r="F20" s="6"/>
      <c r="G20" s="6"/>
      <c r="H20" s="6"/>
      <c r="I20" s="26"/>
    </row>
    <row r="21" spans="2:9" ht="19.5" customHeight="1" thickBot="1">
      <c r="B21" s="89" t="s">
        <v>22</v>
      </c>
      <c r="C21" s="90" t="s">
        <v>9</v>
      </c>
      <c r="D21" s="89">
        <f>D22</f>
        <v>135</v>
      </c>
      <c r="E21" s="91">
        <f>E22</f>
        <v>8.5</v>
      </c>
      <c r="F21" s="4">
        <f>F22</f>
        <v>0</v>
      </c>
      <c r="G21" s="4">
        <v>0</v>
      </c>
      <c r="H21" s="4">
        <v>0</v>
      </c>
      <c r="I21" s="14">
        <v>0</v>
      </c>
    </row>
    <row r="22" spans="2:9" ht="17.25" customHeight="1" thickBot="1">
      <c r="B22" s="60" t="s">
        <v>23</v>
      </c>
      <c r="C22" s="64" t="s">
        <v>10</v>
      </c>
      <c r="D22" s="60">
        <v>135</v>
      </c>
      <c r="E22" s="72">
        <v>8.5</v>
      </c>
      <c r="F22" s="6">
        <v>0</v>
      </c>
      <c r="G22" s="6">
        <v>65</v>
      </c>
      <c r="H22" s="6">
        <v>0</v>
      </c>
      <c r="I22" s="15">
        <v>0</v>
      </c>
    </row>
    <row r="23" spans="2:9" ht="17.25" customHeight="1" thickBot="1">
      <c r="B23" s="58" t="s">
        <v>24</v>
      </c>
      <c r="C23" s="63" t="s">
        <v>11</v>
      </c>
      <c r="D23" s="58" t="e">
        <f>D24+#REF!+D26</f>
        <v>#REF!</v>
      </c>
      <c r="E23" s="87">
        <f>E24+E26</f>
        <v>15214.099999999999</v>
      </c>
      <c r="F23" s="14">
        <f>F24+F26</f>
        <v>2169</v>
      </c>
      <c r="G23" s="14">
        <f>G24+G26</f>
        <v>2332</v>
      </c>
      <c r="H23" s="14">
        <f>H24+H26</f>
        <v>2533</v>
      </c>
      <c r="I23" s="14">
        <f>I24+I26</f>
        <v>2347</v>
      </c>
    </row>
    <row r="24" spans="2:9" ht="15.75" customHeight="1" thickBot="1">
      <c r="B24" s="57" t="s">
        <v>25</v>
      </c>
      <c r="C24" s="59" t="s">
        <v>12</v>
      </c>
      <c r="D24" s="57">
        <f aca="true" t="shared" si="1" ref="D24:I24">D25</f>
        <v>216</v>
      </c>
      <c r="E24" s="88">
        <f t="shared" si="1"/>
        <v>686</v>
      </c>
      <c r="F24" s="5">
        <f t="shared" si="1"/>
        <v>6</v>
      </c>
      <c r="G24" s="5">
        <f t="shared" si="1"/>
        <v>100</v>
      </c>
      <c r="H24" s="5">
        <f t="shared" si="1"/>
        <v>200</v>
      </c>
      <c r="I24" s="5">
        <f t="shared" si="1"/>
        <v>105</v>
      </c>
    </row>
    <row r="25" spans="2:9" ht="44.25" customHeight="1" thickBot="1">
      <c r="B25" s="60" t="s">
        <v>72</v>
      </c>
      <c r="C25" s="81" t="s">
        <v>77</v>
      </c>
      <c r="D25" s="60">
        <v>216</v>
      </c>
      <c r="E25" s="72">
        <v>686</v>
      </c>
      <c r="F25" s="6">
        <v>6</v>
      </c>
      <c r="G25" s="6">
        <v>100</v>
      </c>
      <c r="H25" s="6">
        <v>200</v>
      </c>
      <c r="I25" s="21">
        <v>105</v>
      </c>
    </row>
    <row r="26" spans="2:9" ht="21.75" customHeight="1" thickBot="1">
      <c r="B26" s="57" t="s">
        <v>26</v>
      </c>
      <c r="C26" s="59" t="s">
        <v>38</v>
      </c>
      <c r="D26" s="57">
        <f aca="true" t="shared" si="2" ref="D26:I26">D27+D28</f>
        <v>8600</v>
      </c>
      <c r="E26" s="88">
        <f t="shared" si="2"/>
        <v>14528.099999999999</v>
      </c>
      <c r="F26" s="17">
        <f t="shared" si="2"/>
        <v>2163</v>
      </c>
      <c r="G26" s="17">
        <f t="shared" si="2"/>
        <v>2232</v>
      </c>
      <c r="H26" s="17">
        <f t="shared" si="2"/>
        <v>2333</v>
      </c>
      <c r="I26" s="17">
        <f t="shared" si="2"/>
        <v>2242</v>
      </c>
    </row>
    <row r="27" spans="2:11" ht="34.5" customHeight="1" thickBot="1">
      <c r="B27" s="66" t="s">
        <v>73</v>
      </c>
      <c r="C27" s="92" t="s">
        <v>74</v>
      </c>
      <c r="D27" s="60">
        <v>300</v>
      </c>
      <c r="E27" s="72">
        <v>12952.8</v>
      </c>
      <c r="F27" s="12">
        <v>20</v>
      </c>
      <c r="G27" s="12">
        <v>90</v>
      </c>
      <c r="H27" s="12">
        <v>190</v>
      </c>
      <c r="I27" s="16">
        <v>100</v>
      </c>
      <c r="J27" s="52"/>
      <c r="K27" s="49"/>
    </row>
    <row r="28" spans="2:9" ht="33" customHeight="1">
      <c r="B28" s="82" t="s">
        <v>75</v>
      </c>
      <c r="C28" s="82" t="s">
        <v>93</v>
      </c>
      <c r="D28" s="60">
        <v>8300</v>
      </c>
      <c r="E28" s="69">
        <v>1575.3</v>
      </c>
      <c r="F28" s="77">
        <v>2143</v>
      </c>
      <c r="G28" s="78">
        <v>2142</v>
      </c>
      <c r="H28" s="78">
        <v>2143</v>
      </c>
      <c r="I28" s="79">
        <v>2142</v>
      </c>
    </row>
    <row r="29" spans="2:9" ht="22.5" customHeight="1" thickBot="1">
      <c r="B29" s="58" t="s">
        <v>27</v>
      </c>
      <c r="C29" s="63" t="s">
        <v>13</v>
      </c>
      <c r="D29" s="58">
        <f aca="true" t="shared" si="3" ref="D29:I29">D30</f>
        <v>100</v>
      </c>
      <c r="E29" s="73">
        <f t="shared" si="3"/>
        <v>45</v>
      </c>
      <c r="F29" s="4">
        <f t="shared" si="3"/>
        <v>15</v>
      </c>
      <c r="G29" s="4">
        <f t="shared" si="3"/>
        <v>15</v>
      </c>
      <c r="H29" s="4">
        <f t="shared" si="3"/>
        <v>15</v>
      </c>
      <c r="I29" s="4">
        <f t="shared" si="3"/>
        <v>15</v>
      </c>
    </row>
    <row r="30" spans="2:9" ht="65.25" customHeight="1" thickBot="1">
      <c r="B30" s="60" t="s">
        <v>28</v>
      </c>
      <c r="C30" s="64" t="s">
        <v>14</v>
      </c>
      <c r="D30" s="60">
        <v>100</v>
      </c>
      <c r="E30" s="69">
        <v>45</v>
      </c>
      <c r="F30" s="6">
        <v>15</v>
      </c>
      <c r="G30" s="6">
        <v>15</v>
      </c>
      <c r="H30" s="6">
        <v>15</v>
      </c>
      <c r="I30" s="15">
        <v>15</v>
      </c>
    </row>
    <row r="31" spans="2:9" ht="30.75" customHeight="1" thickBot="1">
      <c r="B31" s="58" t="s">
        <v>32</v>
      </c>
      <c r="C31" s="63" t="s">
        <v>15</v>
      </c>
      <c r="D31" s="58">
        <f aca="true" t="shared" si="4" ref="D31:I31">D32+D36</f>
        <v>2683</v>
      </c>
      <c r="E31" s="70">
        <f t="shared" si="4"/>
        <v>3052</v>
      </c>
      <c r="F31" s="4">
        <f>F32+F36</f>
        <v>775</v>
      </c>
      <c r="G31" s="4">
        <f>G32+G36</f>
        <v>911</v>
      </c>
      <c r="H31" s="4">
        <f>H32+H36</f>
        <v>931</v>
      </c>
      <c r="I31" s="4">
        <f t="shared" si="4"/>
        <v>956</v>
      </c>
    </row>
    <row r="32" spans="2:9" ht="76.5" customHeight="1" thickBot="1">
      <c r="B32" s="57" t="s">
        <v>33</v>
      </c>
      <c r="C32" s="59" t="s">
        <v>34</v>
      </c>
      <c r="D32" s="57">
        <f aca="true" t="shared" si="5" ref="D32:I32">D33+D35</f>
        <v>2463</v>
      </c>
      <c r="E32" s="71">
        <f>E33+E35+E34</f>
        <v>2402</v>
      </c>
      <c r="F32" s="5">
        <f t="shared" si="5"/>
        <v>755</v>
      </c>
      <c r="G32" s="5">
        <f t="shared" si="5"/>
        <v>855</v>
      </c>
      <c r="H32" s="5">
        <f t="shared" si="5"/>
        <v>875</v>
      </c>
      <c r="I32" s="5">
        <f t="shared" si="5"/>
        <v>866</v>
      </c>
    </row>
    <row r="33" spans="2:9" ht="76.5" customHeight="1" thickBot="1">
      <c r="B33" s="66" t="s">
        <v>78</v>
      </c>
      <c r="C33" s="81" t="s">
        <v>79</v>
      </c>
      <c r="D33" s="60">
        <v>1163</v>
      </c>
      <c r="E33" s="69">
        <v>900</v>
      </c>
      <c r="F33" s="6">
        <v>330</v>
      </c>
      <c r="G33" s="6">
        <v>430</v>
      </c>
      <c r="H33" s="6">
        <v>450</v>
      </c>
      <c r="I33" s="15">
        <v>440</v>
      </c>
    </row>
    <row r="34" spans="2:9" ht="76.5" customHeight="1" thickBot="1">
      <c r="B34" s="66" t="s">
        <v>94</v>
      </c>
      <c r="C34" s="81" t="s">
        <v>95</v>
      </c>
      <c r="D34" s="60"/>
      <c r="E34" s="69">
        <v>2</v>
      </c>
      <c r="F34" s="6"/>
      <c r="G34" s="6"/>
      <c r="H34" s="6"/>
      <c r="I34" s="15"/>
    </row>
    <row r="35" spans="2:9" ht="60.75" customHeight="1" thickBot="1">
      <c r="B35" s="60" t="s">
        <v>80</v>
      </c>
      <c r="C35" s="81" t="s">
        <v>96</v>
      </c>
      <c r="D35" s="60">
        <v>1300</v>
      </c>
      <c r="E35" s="69">
        <v>1500</v>
      </c>
      <c r="F35" s="6">
        <v>425</v>
      </c>
      <c r="G35" s="6">
        <v>425</v>
      </c>
      <c r="H35" s="6">
        <v>425</v>
      </c>
      <c r="I35" s="15">
        <v>426</v>
      </c>
    </row>
    <row r="36" spans="2:9" ht="75.75" customHeight="1" thickBot="1">
      <c r="B36" s="57" t="s">
        <v>29</v>
      </c>
      <c r="C36" s="59" t="s">
        <v>39</v>
      </c>
      <c r="D36" s="57">
        <f aca="true" t="shared" si="6" ref="D36:I36">D37</f>
        <v>220</v>
      </c>
      <c r="E36" s="69">
        <f t="shared" si="6"/>
        <v>650</v>
      </c>
      <c r="F36" s="5">
        <f t="shared" si="6"/>
        <v>20</v>
      </c>
      <c r="G36" s="5">
        <f t="shared" si="6"/>
        <v>56</v>
      </c>
      <c r="H36" s="5">
        <f t="shared" si="6"/>
        <v>56</v>
      </c>
      <c r="I36" s="20">
        <f t="shared" si="6"/>
        <v>90</v>
      </c>
    </row>
    <row r="37" spans="2:9" ht="74.25" customHeight="1" thickBot="1">
      <c r="B37" s="60" t="s">
        <v>81</v>
      </c>
      <c r="C37" s="81" t="s">
        <v>97</v>
      </c>
      <c r="D37" s="60">
        <v>220</v>
      </c>
      <c r="E37" s="69">
        <v>650</v>
      </c>
      <c r="F37" s="6">
        <v>20</v>
      </c>
      <c r="G37" s="6">
        <v>56</v>
      </c>
      <c r="H37" s="6">
        <v>56</v>
      </c>
      <c r="I37" s="15">
        <v>90</v>
      </c>
    </row>
    <row r="38" spans="2:9" ht="35.25" customHeight="1" thickBot="1">
      <c r="B38" s="58" t="s">
        <v>53</v>
      </c>
      <c r="C38" s="63" t="s">
        <v>54</v>
      </c>
      <c r="D38" s="58">
        <v>204</v>
      </c>
      <c r="E38" s="70">
        <f>E39+E40</f>
        <v>1180</v>
      </c>
      <c r="F38" s="4">
        <f>F40</f>
        <v>38</v>
      </c>
      <c r="G38" s="4">
        <f>G40</f>
        <v>38</v>
      </c>
      <c r="H38" s="4">
        <f>H40</f>
        <v>38</v>
      </c>
      <c r="I38" s="4">
        <f>I40</f>
        <v>38</v>
      </c>
    </row>
    <row r="39" spans="2:9" ht="35.25" customHeight="1" thickBot="1">
      <c r="B39" s="76" t="s">
        <v>82</v>
      </c>
      <c r="C39" s="83" t="s">
        <v>84</v>
      </c>
      <c r="D39" s="57"/>
      <c r="E39" s="72">
        <v>1000</v>
      </c>
      <c r="F39" s="4"/>
      <c r="G39" s="4"/>
      <c r="H39" s="4"/>
      <c r="I39" s="4"/>
    </row>
    <row r="40" spans="2:9" ht="34.5" customHeight="1" thickBot="1">
      <c r="B40" s="60" t="s">
        <v>83</v>
      </c>
      <c r="C40" s="81" t="s">
        <v>85</v>
      </c>
      <c r="D40" s="60">
        <v>204</v>
      </c>
      <c r="E40" s="72">
        <v>180</v>
      </c>
      <c r="F40" s="6">
        <v>38</v>
      </c>
      <c r="G40" s="6">
        <v>38</v>
      </c>
      <c r="H40" s="6">
        <v>38</v>
      </c>
      <c r="I40" s="26">
        <v>38</v>
      </c>
    </row>
    <row r="41" spans="2:9" ht="30" customHeight="1" thickBot="1">
      <c r="B41" s="58" t="s">
        <v>30</v>
      </c>
      <c r="C41" s="63" t="s">
        <v>16</v>
      </c>
      <c r="D41" s="58" t="e">
        <f>#REF!+D43+#REF!</f>
        <v>#REF!</v>
      </c>
      <c r="E41" s="70">
        <f>E43+E42</f>
        <v>1900</v>
      </c>
      <c r="F41" s="4" t="e">
        <f>#REF!+F43</f>
        <v>#REF!</v>
      </c>
      <c r="G41" s="4" t="e">
        <f>#REF!+G43</f>
        <v>#REF!</v>
      </c>
      <c r="H41" s="4" t="e">
        <f>#REF!+H43</f>
        <v>#REF!</v>
      </c>
      <c r="I41" s="4" t="e">
        <f>#REF!+I43</f>
        <v>#REF!</v>
      </c>
    </row>
    <row r="42" spans="2:9" ht="93" customHeight="1" thickBot="1">
      <c r="B42" s="60" t="s">
        <v>98</v>
      </c>
      <c r="C42" s="64" t="s">
        <v>99</v>
      </c>
      <c r="D42" s="60"/>
      <c r="E42" s="72">
        <v>1800</v>
      </c>
      <c r="F42" s="4"/>
      <c r="G42" s="4"/>
      <c r="H42" s="4"/>
      <c r="I42" s="80"/>
    </row>
    <row r="43" spans="2:9" ht="45.75" customHeight="1" thickBot="1">
      <c r="B43" s="60" t="s">
        <v>86</v>
      </c>
      <c r="C43" s="81" t="s">
        <v>87</v>
      </c>
      <c r="D43" s="60">
        <v>510</v>
      </c>
      <c r="E43" s="72">
        <f>F43+G43+H43+I43</f>
        <v>100</v>
      </c>
      <c r="F43" s="55">
        <v>25</v>
      </c>
      <c r="G43" s="13">
        <v>25</v>
      </c>
      <c r="H43" s="13">
        <v>25</v>
      </c>
      <c r="I43" s="9">
        <v>25</v>
      </c>
    </row>
    <row r="44" spans="2:10" ht="21.75" customHeight="1" thickBot="1">
      <c r="B44" s="58" t="s">
        <v>35</v>
      </c>
      <c r="C44" s="63" t="s">
        <v>36</v>
      </c>
      <c r="D44" s="58" t="e">
        <f>#REF!</f>
        <v>#REF!</v>
      </c>
      <c r="E44" s="70">
        <f>E45+E46</f>
        <v>61</v>
      </c>
      <c r="F44" s="56" t="e">
        <f>#REF!</f>
        <v>#REF!</v>
      </c>
      <c r="G44" s="18" t="e">
        <f>#REF!</f>
        <v>#REF!</v>
      </c>
      <c r="H44" s="18" t="e">
        <f>#REF!</f>
        <v>#REF!</v>
      </c>
      <c r="I44" s="75" t="e">
        <f>#REF!</f>
        <v>#REF!</v>
      </c>
      <c r="J44" s="49"/>
    </row>
    <row r="45" spans="2:9" ht="46.5" customHeight="1" thickBot="1">
      <c r="B45" s="60" t="s">
        <v>88</v>
      </c>
      <c r="C45" s="84" t="s">
        <v>90</v>
      </c>
      <c r="D45" s="57"/>
      <c r="E45" s="72">
        <v>60</v>
      </c>
      <c r="F45" s="31"/>
      <c r="G45" s="31"/>
      <c r="H45" s="31"/>
      <c r="I45" s="31"/>
    </row>
    <row r="46" spans="2:9" ht="49.5" customHeight="1" thickBot="1">
      <c r="B46" s="60" t="s">
        <v>89</v>
      </c>
      <c r="C46" s="85" t="s">
        <v>91</v>
      </c>
      <c r="D46" s="60">
        <v>79</v>
      </c>
      <c r="E46" s="69">
        <v>1</v>
      </c>
      <c r="F46" s="6">
        <v>15</v>
      </c>
      <c r="G46" s="6">
        <v>15</v>
      </c>
      <c r="H46" s="6">
        <v>15</v>
      </c>
      <c r="I46" s="15">
        <v>15</v>
      </c>
    </row>
    <row r="47" spans="2:9" ht="21.75" customHeight="1" thickBot="1">
      <c r="B47" s="65" t="s">
        <v>31</v>
      </c>
      <c r="C47" s="67" t="s">
        <v>17</v>
      </c>
      <c r="D47" s="65" t="e">
        <f>#REF!+#REF!+D50+D54+#REF!</f>
        <v>#REF!</v>
      </c>
      <c r="E47" s="70">
        <f>E48+E53</f>
        <v>2073.9</v>
      </c>
      <c r="F47" s="29" t="e">
        <f>#REF!+F48+F53+#REF!</f>
        <v>#REF!</v>
      </c>
      <c r="G47" s="29" t="e">
        <f>#REF!+G48+G53+#REF!</f>
        <v>#REF!</v>
      </c>
      <c r="H47" s="29" t="e">
        <f>#REF!+H48+H53+#REF!</f>
        <v>#REF!</v>
      </c>
      <c r="I47" s="29" t="e">
        <f>#REF!+I48+I53+#REF!</f>
        <v>#REF!</v>
      </c>
    </row>
    <row r="48" spans="2:10" ht="32.25" customHeight="1" thickBot="1">
      <c r="B48" s="58" t="s">
        <v>45</v>
      </c>
      <c r="C48" s="63" t="s">
        <v>44</v>
      </c>
      <c r="D48" s="58"/>
      <c r="E48" s="73">
        <f>E49</f>
        <v>1912.8</v>
      </c>
      <c r="F48" s="39">
        <f>F49</f>
        <v>211</v>
      </c>
      <c r="G48" s="22">
        <f>G49</f>
        <v>0</v>
      </c>
      <c r="H48" s="22">
        <f>H49</f>
        <v>0</v>
      </c>
      <c r="I48" s="44">
        <f>I49</f>
        <v>0</v>
      </c>
      <c r="J48" s="49"/>
    </row>
    <row r="49" spans="2:10" s="34" customFormat="1" ht="20.25" customHeight="1">
      <c r="B49" s="57" t="s">
        <v>46</v>
      </c>
      <c r="C49" s="59" t="s">
        <v>47</v>
      </c>
      <c r="D49" s="57"/>
      <c r="E49" s="74">
        <f>E50+E51+E52</f>
        <v>1912.8</v>
      </c>
      <c r="F49" s="40">
        <f>F50+F51</f>
        <v>211</v>
      </c>
      <c r="G49" s="33">
        <f>G50+G51</f>
        <v>0</v>
      </c>
      <c r="H49" s="33">
        <f>H50+H51</f>
        <v>0</v>
      </c>
      <c r="I49" s="45">
        <f>I50+I51</f>
        <v>0</v>
      </c>
      <c r="J49" s="50"/>
    </row>
    <row r="50" spans="2:14" s="32" customFormat="1" ht="94.5" customHeight="1" thickBot="1">
      <c r="B50" s="60" t="s">
        <v>66</v>
      </c>
      <c r="C50" s="64" t="s">
        <v>65</v>
      </c>
      <c r="D50" s="66">
        <v>153</v>
      </c>
      <c r="E50" s="69">
        <v>204.8</v>
      </c>
      <c r="F50" s="38">
        <v>211</v>
      </c>
      <c r="G50" s="36"/>
      <c r="H50" s="36"/>
      <c r="I50" s="46"/>
      <c r="J50" s="51"/>
      <c r="N50" s="35"/>
    </row>
    <row r="51" spans="2:10" s="32" customFormat="1" ht="61.5" customHeight="1" thickBot="1">
      <c r="B51" s="60" t="s">
        <v>67</v>
      </c>
      <c r="C51" s="97" t="s">
        <v>55</v>
      </c>
      <c r="D51" s="66"/>
      <c r="E51" s="69">
        <v>958</v>
      </c>
      <c r="F51" s="41"/>
      <c r="G51" s="25"/>
      <c r="H51" s="25"/>
      <c r="I51" s="47"/>
      <c r="J51" s="51"/>
    </row>
    <row r="52" spans="2:10" s="32" customFormat="1" ht="63.75" customHeight="1" thickBot="1">
      <c r="B52" s="36" t="s">
        <v>101</v>
      </c>
      <c r="C52" s="97" t="s">
        <v>102</v>
      </c>
      <c r="D52" s="66"/>
      <c r="E52" s="96">
        <v>750</v>
      </c>
      <c r="F52" s="94"/>
      <c r="G52" s="95"/>
      <c r="H52" s="95"/>
      <c r="I52" s="93"/>
      <c r="J52" s="51"/>
    </row>
    <row r="53" spans="2:10" ht="36" customHeight="1" thickBot="1">
      <c r="B53" s="58" t="s">
        <v>48</v>
      </c>
      <c r="C53" s="63" t="s">
        <v>56</v>
      </c>
      <c r="D53" s="65"/>
      <c r="E53" s="73">
        <f>E54</f>
        <v>161.1</v>
      </c>
      <c r="F53" s="42">
        <f>F54</f>
        <v>147</v>
      </c>
      <c r="G53" s="37">
        <f>G54</f>
        <v>0</v>
      </c>
      <c r="H53" s="37">
        <f>H54</f>
        <v>0</v>
      </c>
      <c r="I53" s="48">
        <f>I54</f>
        <v>0</v>
      </c>
      <c r="J53" s="49"/>
    </row>
    <row r="54" spans="2:10" ht="48.75" customHeight="1" thickBot="1">
      <c r="B54" s="60" t="s">
        <v>68</v>
      </c>
      <c r="C54" s="81" t="s">
        <v>92</v>
      </c>
      <c r="D54" s="60">
        <v>228</v>
      </c>
      <c r="E54" s="69">
        <v>161.1</v>
      </c>
      <c r="F54" s="43">
        <v>147</v>
      </c>
      <c r="G54" s="23">
        <v>0</v>
      </c>
      <c r="H54" s="23">
        <v>0</v>
      </c>
      <c r="I54" s="47">
        <f>J54+K54+L54+M54</f>
        <v>0</v>
      </c>
      <c r="J54" s="49"/>
    </row>
    <row r="55" spans="2:9" ht="12.75" customHeight="1">
      <c r="B55" s="98"/>
      <c r="C55" s="99" t="s">
        <v>18</v>
      </c>
      <c r="D55" s="98" t="e">
        <f aca="true" t="shared" si="7" ref="D55:I55">D47+D10</f>
        <v>#REF!</v>
      </c>
      <c r="E55" s="106">
        <f t="shared" si="7"/>
        <v>31519.5</v>
      </c>
      <c r="F55" s="107" t="e">
        <f t="shared" si="7"/>
        <v>#REF!</v>
      </c>
      <c r="G55" s="101" t="e">
        <f t="shared" si="7"/>
        <v>#REF!</v>
      </c>
      <c r="H55" s="101" t="e">
        <f t="shared" si="7"/>
        <v>#REF!</v>
      </c>
      <c r="I55" s="101" t="e">
        <f t="shared" si="7"/>
        <v>#REF!</v>
      </c>
    </row>
    <row r="56" spans="2:9" ht="13.5" customHeight="1" thickBot="1">
      <c r="B56" s="98"/>
      <c r="C56" s="99"/>
      <c r="D56" s="98"/>
      <c r="E56" s="106"/>
      <c r="F56" s="108"/>
      <c r="G56" s="102"/>
      <c r="H56" s="102"/>
      <c r="I56" s="102"/>
    </row>
    <row r="58" spans="5:9" ht="12.75">
      <c r="E58" s="19"/>
      <c r="F58" s="19"/>
      <c r="G58" s="19"/>
      <c r="H58" s="19"/>
      <c r="I58" s="19"/>
    </row>
  </sheetData>
  <mergeCells count="25">
    <mergeCell ref="B55:B56"/>
    <mergeCell ref="C55:C56"/>
    <mergeCell ref="D55:D56"/>
    <mergeCell ref="B10:B12"/>
    <mergeCell ref="C10:C12"/>
    <mergeCell ref="D10:D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I55:I56"/>
    <mergeCell ref="I10:I12"/>
    <mergeCell ref="E55:E56"/>
    <mergeCell ref="F55:F56"/>
    <mergeCell ref="G55:G56"/>
    <mergeCell ref="H55:H56"/>
    <mergeCell ref="F10:F12"/>
    <mergeCell ref="G10:G12"/>
    <mergeCell ref="H10:H12"/>
    <mergeCell ref="E10:E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2016-02-26T05:27:52Z</cp:lastPrinted>
  <dcterms:created xsi:type="dcterms:W3CDTF">2003-04-01T12:03:41Z</dcterms:created>
  <dcterms:modified xsi:type="dcterms:W3CDTF">2016-02-26T05:27:55Z</dcterms:modified>
  <cp:category/>
  <cp:version/>
  <cp:contentType/>
  <cp:contentStatus/>
</cp:coreProperties>
</file>