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/>
  <calcPr fullCalcOnLoad="1"/>
</workbook>
</file>

<file path=xl/sharedStrings.xml><?xml version="1.0" encoding="utf-8"?>
<sst xmlns="http://schemas.openxmlformats.org/spreadsheetml/2006/main" count="95" uniqueCount="95">
  <si>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</si>
  <si>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</si>
  <si>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</si>
  <si>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</si>
  <si>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</si>
  <si>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</si>
  <si>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</si>
  <si>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</si>
  <si>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</si>
  <si>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</si>
  <si>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</si>
  <si>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</si>
  <si>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</si>
  <si>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</si>
  <si>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</si>
  <si>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</si>
  <si>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</si>
  <si>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</si>
  <si>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</si>
  <si>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</si>
  <si>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</si>
  <si>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</si>
  <si>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</si>
  <si>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</si>
  <si>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</si>
  <si>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</si>
  <si>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</si>
  <si>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</si>
  <si>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</si>
  <si>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</si>
  <si>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</si>
  <si>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</si>
  <si>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</si>
  <si>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</si>
  <si>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</si>
  <si>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</si>
  <si>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</si>
  <si>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</si>
  <si>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</si>
  <si>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</si>
  <si>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</si>
  <si>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</si>
  <si>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</si>
  <si>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>Приложение № 1</t>
  </si>
  <si>
    <t>к постановленю администрации поселка Ставрово</t>
  </si>
  <si>
    <t>Отчет об исполнении плана доходов бюджета муниципального образования поселок Ставрово</t>
  </si>
  <si>
    <t>Кассовое исполнение за 1 квартал</t>
  </si>
  <si>
    <t xml:space="preserve"> руб.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</si>
  <si>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</si>
  <si>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</si>
  <si>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1 03 00000 00 000 000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</si>
  <si>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</si>
  <si>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</si>
  <si>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</si>
  <si>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</si>
  <si>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</si>
  <si>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</si>
  <si>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</si>
  <si>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</si>
  <si>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</si>
  <si>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1 13 00000 00 0000 000</t>
  </si>
  <si>
    <t>Доходы от оказания платных услуг (работ)  и  компенсации затрат государства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</si>
  <si>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</si>
  <si>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 xml:space="preserve">  106 01030 13 0000 110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</si>
  <si>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</si>
  <si>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</si>
  <si>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лиц,обладающих земельным участком, расположенным в границах городских поселений</t>
  </si>
  <si>
    <t xml:space="preserve"> 1 06 06033 13 0000 110</t>
  </si>
  <si>
    <t> 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</si>
  <si>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</si>
  <si>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</si>
  <si>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 xml:space="preserve"> 1 11 05013 13 0000 120</t>
  </si>
  <si>
    <t xml:space="preserve"> 1 11 05035 13 0000 120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</si>
  <si>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</si>
  <si>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 xml:space="preserve"> 1 11 09045 13 0000 120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</si>
  <si>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</si>
  <si>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</si>
  <si>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1 13 01995 13 0000 130</t>
  </si>
  <si>
    <t>1 13 02065 13 0000 130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</si>
  <si>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</si>
  <si>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1 16 21050 13 0000 140</t>
  </si>
  <si>
    <t xml:space="preserve">Субсидии бюджетам муниципальных образрований на предоставление мер социальной поддержки по оплате  за содержание и ремонт жилья, услуг теплоснабжения (отопления)и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</si>
  <si>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 xml:space="preserve">  2 02 02999 13 7023 151</t>
  </si>
  <si>
    <t>2 02 02999 13 7039 151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</si>
  <si>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</si>
  <si>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2 02 03015 13 0000 151</t>
  </si>
  <si>
    <t>от 12.04.2016г. № 61</t>
  </si>
  <si>
    <t>1 01 02020 01 0000 110</t>
  </si>
  <si>
    <t>1 14 02053 13 0000 430</t>
  </si>
  <si>
    <t>1 17 00000 00 0000 000</t>
  </si>
  <si>
    <t>Прочие неналоговые доходы</t>
  </si>
  <si>
    <t>1 17 01050 13 0000 180</t>
  </si>
  <si>
    <t>Невыясненные поступления, зачисляемые в бюджеты городских поселений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</si>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</sst>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"/>
  </numFmts>
  <fonts count="12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1">
      <alignment horizontal="left" wrapText="1" indent="2"/>
      <protection/>
    </xf>
    <xf numFmtId="49" fontId="11" fillId="0" borderId="2">
      <alignment horizontal="center"/>
      <protection/>
    </xf>
    <xf numFmtId="4" fontId="11" fillId="0" borderId="2">
      <alignment horizontal="right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9" fillId="0" borderId="3" xfId="0" applyFont="1" applyBorder="1" applyAlignment="1">
      <alignment horizontal="center" vertical="top" wrapText="1"/>
    </xf>
    <xf numFmtId="0" fontId="9" fillId="0" borderId="3" xfId="0" applyNumberFormat="1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3" xfId="0" applyNumberFormat="1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left" wrapText="1"/>
    </xf>
    <xf numFmtId="0" fontId="10" fillId="0" borderId="3" xfId="0" applyFont="1" applyFill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2" fontId="5" fillId="0" borderId="3" xfId="0" applyNumberFormat="1" applyFont="1" applyBorder="1" applyAlignment="1">
      <alignment horizontal="right" vertical="top" wrapText="1"/>
    </xf>
    <xf numFmtId="0" fontId="8" fillId="0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2" fontId="8" fillId="0" borderId="3" xfId="0" applyNumberFormat="1" applyFont="1" applyFill="1" applyBorder="1" applyAlignment="1">
      <alignment vertical="justify"/>
    </xf>
    <xf numFmtId="2" fontId="4" fillId="0" borderId="3" xfId="0" applyNumberFormat="1" applyFont="1" applyBorder="1" applyAlignment="1">
      <alignment horizontal="right" vertical="justify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2" fontId="8" fillId="0" borderId="3" xfId="0" applyNumberFormat="1" applyFont="1" applyBorder="1" applyAlignment="1">
      <alignment horizontal="right" vertical="justify"/>
    </xf>
    <xf numFmtId="2" fontId="5" fillId="0" borderId="3" xfId="0" applyNumberFormat="1" applyFont="1" applyBorder="1" applyAlignment="1">
      <alignment horizontal="right" vertical="justify" wrapText="1"/>
    </xf>
    <xf numFmtId="2" fontId="5" fillId="0" borderId="3" xfId="0" applyNumberFormat="1" applyFont="1" applyFill="1" applyBorder="1" applyAlignment="1">
      <alignment horizontal="right" vertical="justify" wrapText="1"/>
    </xf>
    <xf numFmtId="2" fontId="8" fillId="0" borderId="3" xfId="0" applyNumberFormat="1" applyFont="1" applyBorder="1" applyAlignment="1">
      <alignment vertical="justify"/>
    </xf>
    <xf numFmtId="2" fontId="8" fillId="0" borderId="3" xfId="0" applyNumberFormat="1" applyFont="1" applyBorder="1" applyAlignment="1">
      <alignment horizontal="right" vertical="top" wrapText="1"/>
    </xf>
    <xf numFmtId="2" fontId="4" fillId="0" borderId="3" xfId="0" applyNumberFormat="1" applyFont="1" applyFill="1" applyBorder="1" applyAlignment="1">
      <alignment horizontal="right" vertical="top" wrapText="1"/>
    </xf>
    <xf numFmtId="2" fontId="8" fillId="0" borderId="3" xfId="0" applyNumberFormat="1" applyFont="1" applyFill="1" applyBorder="1" applyAlignment="1">
      <alignment horizontal="right" vertical="justify"/>
    </xf>
    <xf numFmtId="2" fontId="8" fillId="0" borderId="3" xfId="0" applyNumberFormat="1" applyFont="1" applyFill="1" applyBorder="1" applyAlignment="1">
      <alignment horizontal="right" vertical="top" wrapText="1"/>
    </xf>
    <xf numFmtId="0" fontId="8" fillId="0" borderId="1" xfId="15" applyNumberFormat="1" applyFont="1" applyAlignment="1" applyProtection="1">
      <alignment horizontal="left" wrapText="1"/>
      <protection/>
    </xf>
    <xf numFmtId="49" fontId="8" fillId="0" borderId="2" xfId="16" applyNumberFormat="1" applyFont="1" applyAlignment="1" applyProtection="1">
      <alignment horizontal="center" vertical="justify"/>
      <protection/>
    </xf>
    <xf numFmtId="0" fontId="8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2" fontId="8" fillId="0" borderId="3" xfId="0" applyNumberFormat="1" applyFont="1" applyBorder="1" applyAlignment="1">
      <alignment horizontal="right" vertical="justify"/>
    </xf>
    <xf numFmtId="0" fontId="10" fillId="0" borderId="4" xfId="0" applyNumberFormat="1" applyFont="1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</cellXfs>
  <cellStyles count="11">
    <cellStyle name="Normal" xfId="0"/>
    <cellStyle name="xl33" xfId="15"/>
    <cellStyle name="xl56" xfId="16"/>
    <cellStyle name="xl60" xfId="17"/>
    <cellStyle name="Hyperlink" xfId="18"/>
    <cellStyle name="Currency" xfId="19"/>
    <cellStyle name="Currency [0]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41" t="s">
        <v>4</v>
      </c>
      <c r="C6" s="41"/>
      <c r="D6" s="41"/>
      <c r="E6" s="41"/>
      <c r="F6" s="41"/>
      <c r="G6" s="41"/>
      <c r="H6" s="41"/>
      <c r="I6" s="41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tabSelected="1" view="pageBreakPreview" zoomScaleSheetLayoutView="100" workbookViewId="0" topLeftCell="A1">
      <selection activeCell="B47" sqref="B47"/>
    </sheetView>
  </sheetViews>
  <sheetFormatPr defaultColWidth="9.00390625" defaultRowHeight="12.75"/>
  <cols>
    <col min="1" max="1" width="26.375" style="0" customWidth="1"/>
    <col min="2" max="2" width="69.25390625" style="0" customWidth="1"/>
    <col min="3" max="3" width="31.125" style="0" hidden="1" customWidth="1"/>
    <col min="4" max="4" width="15.75390625" style="0" customWidth="1"/>
  </cols>
  <sheetData>
    <row r="1" spans="1:4" ht="15.75">
      <c r="A1" s="3"/>
      <c r="B1" s="42" t="s">
        <v>43</v>
      </c>
      <c r="C1" s="42"/>
      <c r="D1" s="42"/>
    </row>
    <row r="2" spans="1:4" ht="15.75">
      <c r="A2" s="3"/>
      <c r="B2" s="42" t="s">
        <v>44</v>
      </c>
      <c r="C2" s="42"/>
      <c r="D2" s="42"/>
    </row>
    <row r="3" spans="1:4" ht="15.75">
      <c r="A3" s="3"/>
      <c r="B3" s="42" t="s">
        <v>86</v>
      </c>
      <c r="C3" s="42"/>
      <c r="D3" s="42"/>
    </row>
    <row r="4" spans="1:4" ht="15.75">
      <c r="A4" s="44" t="s">
        <v>45</v>
      </c>
      <c r="B4" s="44"/>
      <c r="C4" s="44"/>
      <c r="D4" s="44"/>
    </row>
    <row r="5" spans="1:4" ht="15.75">
      <c r="A5" s="43" t="s">
        <v>47</v>
      </c>
      <c r="B5" s="43"/>
      <c r="C5" s="43"/>
      <c r="D5" s="43"/>
    </row>
    <row r="6" spans="1:4" ht="12.75">
      <c r="A6" s="45" t="s">
        <v>6</v>
      </c>
      <c r="B6" s="45" t="s">
        <v>7</v>
      </c>
      <c r="C6" s="46" t="s">
        <v>38</v>
      </c>
      <c r="D6" s="47" t="s">
        <v>46</v>
      </c>
    </row>
    <row r="7" spans="1:4" ht="12.75">
      <c r="A7" s="45"/>
      <c r="B7" s="45"/>
      <c r="C7" s="46"/>
      <c r="D7" s="47"/>
    </row>
    <row r="8" spans="1:4" ht="21" customHeight="1">
      <c r="A8" s="45"/>
      <c r="B8" s="45"/>
      <c r="C8" s="46"/>
      <c r="D8" s="47"/>
    </row>
    <row r="9" spans="1:4" ht="12.75">
      <c r="A9" s="48" t="s">
        <v>20</v>
      </c>
      <c r="B9" s="48" t="s">
        <v>5</v>
      </c>
      <c r="C9" s="48" t="e">
        <f>C12+C22+C24+C31+C33+C42+C44+#REF!</f>
        <v>#REF!</v>
      </c>
      <c r="D9" s="49">
        <f>D12+D22+D24+D31+D33+D42+D44+D39+D17+D46</f>
        <v>6895539.25</v>
      </c>
    </row>
    <row r="10" spans="1:4" ht="15" customHeight="1">
      <c r="A10" s="48"/>
      <c r="B10" s="48"/>
      <c r="C10" s="48"/>
      <c r="D10" s="49"/>
    </row>
    <row r="11" spans="1:4" ht="24" customHeight="1" hidden="1" thickBot="1">
      <c r="A11" s="48"/>
      <c r="B11" s="48"/>
      <c r="C11" s="48"/>
      <c r="D11" s="49"/>
    </row>
    <row r="12" spans="1:4" ht="15.75">
      <c r="A12" s="14" t="s">
        <v>21</v>
      </c>
      <c r="B12" s="16" t="s">
        <v>8</v>
      </c>
      <c r="C12" s="14" t="e">
        <f>C13</f>
        <v>#REF!</v>
      </c>
      <c r="D12" s="15">
        <f>D13</f>
        <v>1621581.34</v>
      </c>
    </row>
    <row r="13" spans="1:4" ht="15.75">
      <c r="A13" s="17" t="s">
        <v>22</v>
      </c>
      <c r="B13" s="18" t="s">
        <v>9</v>
      </c>
      <c r="C13" s="13" t="e">
        <f>#REF!+#REF!</f>
        <v>#REF!</v>
      </c>
      <c r="D13" s="19">
        <f>D14+D16+D15</f>
        <v>1621581.34</v>
      </c>
    </row>
    <row r="14" spans="1:4" ht="84.75" customHeight="1">
      <c r="A14" s="23" t="s">
        <v>41</v>
      </c>
      <c r="B14" s="20" t="s">
        <v>42</v>
      </c>
      <c r="C14" s="21" t="e">
        <f>#REF!+#REF!</f>
        <v>#REF!</v>
      </c>
      <c r="D14" s="22">
        <v>1620984.54</v>
      </c>
    </row>
    <row r="15" spans="1:4" ht="107.25" customHeight="1" thickBot="1">
      <c r="A15" s="23" t="s">
        <v>87</v>
      </c>
      <c r="B15" s="53" t="s">
        <v>93</v>
      </c>
      <c r="C15" s="21"/>
      <c r="D15" s="22">
        <v>250</v>
      </c>
    </row>
    <row r="16" spans="1:4" ht="51" customHeight="1">
      <c r="A16" s="23" t="s">
        <v>48</v>
      </c>
      <c r="B16" s="20" t="s">
        <v>49</v>
      </c>
      <c r="C16" s="24"/>
      <c r="D16" s="25">
        <v>346.8</v>
      </c>
    </row>
    <row r="17" spans="1:4" ht="33" customHeight="1">
      <c r="A17" s="4" t="s">
        <v>50</v>
      </c>
      <c r="B17" s="5" t="s">
        <v>51</v>
      </c>
      <c r="C17" s="4"/>
      <c r="D17" s="15">
        <f>D18+D19+D20+D21</f>
        <v>229346.5</v>
      </c>
    </row>
    <row r="18" spans="1:4" ht="62.25" customHeight="1">
      <c r="A18" s="6" t="s">
        <v>52</v>
      </c>
      <c r="B18" s="7" t="s">
        <v>53</v>
      </c>
      <c r="C18" s="6"/>
      <c r="D18" s="35">
        <v>79776.18</v>
      </c>
    </row>
    <row r="19" spans="1:4" ht="61.5" customHeight="1">
      <c r="A19" s="6" t="s">
        <v>54</v>
      </c>
      <c r="B19" s="7" t="s">
        <v>55</v>
      </c>
      <c r="C19" s="6"/>
      <c r="D19" s="35">
        <v>1393.6</v>
      </c>
    </row>
    <row r="20" spans="1:4" ht="64.5" customHeight="1">
      <c r="A20" s="6" t="s">
        <v>56</v>
      </c>
      <c r="B20" s="7" t="s">
        <v>57</v>
      </c>
      <c r="C20" s="6"/>
      <c r="D20" s="35">
        <v>162520.66</v>
      </c>
    </row>
    <row r="21" spans="1:4" ht="64.5" customHeight="1">
      <c r="A21" s="6" t="s">
        <v>58</v>
      </c>
      <c r="B21" s="7" t="s">
        <v>59</v>
      </c>
      <c r="C21" s="6"/>
      <c r="D21" s="35">
        <v>-14343.94</v>
      </c>
    </row>
    <row r="22" spans="1:4" ht="15" customHeight="1">
      <c r="A22" s="14" t="s">
        <v>23</v>
      </c>
      <c r="B22" s="16" t="s">
        <v>10</v>
      </c>
      <c r="C22" s="14">
        <f>C23</f>
        <v>135</v>
      </c>
      <c r="D22" s="26">
        <f>D23</f>
        <v>4570</v>
      </c>
    </row>
    <row r="23" spans="1:4" ht="17.25" customHeight="1">
      <c r="A23" s="27" t="s">
        <v>24</v>
      </c>
      <c r="B23" s="28" t="s">
        <v>11</v>
      </c>
      <c r="C23" s="27">
        <v>135</v>
      </c>
      <c r="D23" s="29">
        <v>4570</v>
      </c>
    </row>
    <row r="24" spans="1:4" ht="15.75" customHeight="1">
      <c r="A24" s="14" t="s">
        <v>25</v>
      </c>
      <c r="B24" s="16" t="s">
        <v>12</v>
      </c>
      <c r="C24" s="14" t="e">
        <f>C25+#REF!+C27</f>
        <v>#REF!</v>
      </c>
      <c r="D24" s="26">
        <f>D25+D27</f>
        <v>3849523.99</v>
      </c>
    </row>
    <row r="25" spans="1:4" ht="20.25" customHeight="1">
      <c r="A25" s="13" t="s">
        <v>26</v>
      </c>
      <c r="B25" s="18" t="s">
        <v>13</v>
      </c>
      <c r="C25" s="13">
        <f>C26</f>
        <v>216</v>
      </c>
      <c r="D25" s="30">
        <f>D26</f>
        <v>24719.29</v>
      </c>
    </row>
    <row r="26" spans="1:4" ht="51.75" customHeight="1">
      <c r="A26" s="38" t="s">
        <v>63</v>
      </c>
      <c r="B26" s="37" t="s">
        <v>64</v>
      </c>
      <c r="C26" s="27">
        <v>216</v>
      </c>
      <c r="D26" s="35">
        <v>24719.29</v>
      </c>
    </row>
    <row r="27" spans="1:4" ht="20.25" customHeight="1">
      <c r="A27" s="13" t="s">
        <v>27</v>
      </c>
      <c r="B27" s="18" t="s">
        <v>39</v>
      </c>
      <c r="C27" s="13">
        <f>C28+C29</f>
        <v>8600</v>
      </c>
      <c r="D27" s="31">
        <f>D28+D29</f>
        <v>3824804.7</v>
      </c>
    </row>
    <row r="28" spans="1:4" ht="35.25" customHeight="1">
      <c r="A28" s="23" t="s">
        <v>67</v>
      </c>
      <c r="B28" s="39" t="s">
        <v>65</v>
      </c>
      <c r="C28" s="27">
        <v>300</v>
      </c>
      <c r="D28" s="29">
        <v>3728875.73</v>
      </c>
    </row>
    <row r="29" spans="1:4" ht="12.75" customHeight="1">
      <c r="A29" s="50" t="s">
        <v>68</v>
      </c>
      <c r="B29" s="51" t="s">
        <v>66</v>
      </c>
      <c r="C29" s="50">
        <v>8300</v>
      </c>
      <c r="D29" s="52">
        <v>95928.97</v>
      </c>
    </row>
    <row r="30" spans="1:4" ht="22.5" customHeight="1">
      <c r="A30" s="50"/>
      <c r="B30" s="51"/>
      <c r="C30" s="50"/>
      <c r="D30" s="52"/>
    </row>
    <row r="31" spans="1:4" ht="17.25" customHeight="1">
      <c r="A31" s="14" t="s">
        <v>28</v>
      </c>
      <c r="B31" s="16" t="s">
        <v>14</v>
      </c>
      <c r="C31" s="14">
        <f>C32</f>
        <v>100</v>
      </c>
      <c r="D31" s="15">
        <f>D32</f>
        <v>6430</v>
      </c>
    </row>
    <row r="32" spans="1:4" ht="71.25" customHeight="1">
      <c r="A32" s="27" t="s">
        <v>29</v>
      </c>
      <c r="B32" s="28" t="s">
        <v>15</v>
      </c>
      <c r="C32" s="27">
        <v>100</v>
      </c>
      <c r="D32" s="29">
        <v>6430</v>
      </c>
    </row>
    <row r="33" spans="1:4" ht="31.5" customHeight="1">
      <c r="A33" s="14" t="s">
        <v>33</v>
      </c>
      <c r="B33" s="16" t="s">
        <v>16</v>
      </c>
      <c r="C33" s="14">
        <f>C34+C37</f>
        <v>2683</v>
      </c>
      <c r="D33" s="15">
        <f>D34+D37</f>
        <v>623457.76</v>
      </c>
    </row>
    <row r="34" spans="1:4" ht="79.5" customHeight="1">
      <c r="A34" s="13" t="s">
        <v>34</v>
      </c>
      <c r="B34" s="18" t="s">
        <v>35</v>
      </c>
      <c r="C34" s="13">
        <f>C35+C36</f>
        <v>2463</v>
      </c>
      <c r="D34" s="19">
        <f>D35+D36</f>
        <v>488503.97000000003</v>
      </c>
    </row>
    <row r="35" spans="1:4" ht="78" customHeight="1">
      <c r="A35" s="27" t="s">
        <v>71</v>
      </c>
      <c r="B35" s="20" t="s">
        <v>69</v>
      </c>
      <c r="C35" s="27">
        <v>1163</v>
      </c>
      <c r="D35" s="32">
        <v>123553.26</v>
      </c>
    </row>
    <row r="36" spans="1:4" ht="65.25" customHeight="1">
      <c r="A36" s="27" t="s">
        <v>72</v>
      </c>
      <c r="B36" s="20" t="s">
        <v>70</v>
      </c>
      <c r="C36" s="27">
        <v>1300</v>
      </c>
      <c r="D36" s="32">
        <v>364950.71</v>
      </c>
    </row>
    <row r="37" spans="1:4" ht="63" customHeight="1">
      <c r="A37" s="13" t="s">
        <v>30</v>
      </c>
      <c r="B37" s="18" t="s">
        <v>40</v>
      </c>
      <c r="C37" s="13">
        <f>C38</f>
        <v>220</v>
      </c>
      <c r="D37" s="30">
        <f>D38</f>
        <v>134953.79</v>
      </c>
    </row>
    <row r="38" spans="1:4" ht="78" customHeight="1">
      <c r="A38" s="27" t="s">
        <v>74</v>
      </c>
      <c r="B38" s="20" t="s">
        <v>73</v>
      </c>
      <c r="C38" s="27">
        <v>220</v>
      </c>
      <c r="D38" s="29">
        <v>134953.79</v>
      </c>
    </row>
    <row r="39" spans="1:4" ht="30.75" customHeight="1">
      <c r="A39" s="4" t="s">
        <v>60</v>
      </c>
      <c r="B39" s="8" t="s">
        <v>61</v>
      </c>
      <c r="C39" s="4">
        <v>204</v>
      </c>
      <c r="D39" s="34">
        <f>D40+D41</f>
        <v>343280.63</v>
      </c>
    </row>
    <row r="40" spans="1:4" ht="32.25" customHeight="1">
      <c r="A40" s="27" t="s">
        <v>77</v>
      </c>
      <c r="B40" s="20" t="s">
        <v>75</v>
      </c>
      <c r="C40" s="14"/>
      <c r="D40" s="36">
        <v>298024.36</v>
      </c>
    </row>
    <row r="41" spans="1:4" ht="31.5" customHeight="1">
      <c r="A41" s="27" t="s">
        <v>78</v>
      </c>
      <c r="B41" s="20" t="s">
        <v>76</v>
      </c>
      <c r="C41" s="27">
        <v>204</v>
      </c>
      <c r="D41" s="36">
        <v>45256.27</v>
      </c>
    </row>
    <row r="42" spans="1:4" ht="29.25" customHeight="1">
      <c r="A42" s="14" t="s">
        <v>31</v>
      </c>
      <c r="B42" s="56" t="s">
        <v>17</v>
      </c>
      <c r="C42" s="14" t="e">
        <f>#REF!+#REF!+#REF!</f>
        <v>#REF!</v>
      </c>
      <c r="D42" s="15">
        <f>D43</f>
        <v>213537</v>
      </c>
    </row>
    <row r="43" spans="1:4" ht="78" customHeight="1">
      <c r="A43" s="54" t="s">
        <v>88</v>
      </c>
      <c r="B43" s="9" t="s">
        <v>94</v>
      </c>
      <c r="C43" s="55"/>
      <c r="D43" s="33">
        <v>213537</v>
      </c>
    </row>
    <row r="44" spans="1:4" ht="20.25" customHeight="1">
      <c r="A44" s="14" t="s">
        <v>36</v>
      </c>
      <c r="B44" s="57" t="s">
        <v>37</v>
      </c>
      <c r="C44" s="14" t="e">
        <f>#REF!</f>
        <v>#REF!</v>
      </c>
      <c r="D44" s="15">
        <f>D45</f>
        <v>14964.61</v>
      </c>
    </row>
    <row r="45" spans="1:4" ht="52.5" customHeight="1">
      <c r="A45" s="27" t="s">
        <v>80</v>
      </c>
      <c r="B45" s="39" t="s">
        <v>79</v>
      </c>
      <c r="C45" s="27"/>
      <c r="D45" s="33">
        <v>14964.61</v>
      </c>
    </row>
    <row r="46" spans="1:4" ht="22.5" customHeight="1">
      <c r="A46" s="14" t="s">
        <v>89</v>
      </c>
      <c r="B46" s="40" t="s">
        <v>90</v>
      </c>
      <c r="C46" s="14"/>
      <c r="D46" s="15">
        <f>D47</f>
        <v>-11152.58</v>
      </c>
    </row>
    <row r="47" spans="1:4" ht="30.75" customHeight="1">
      <c r="A47" s="27" t="s">
        <v>91</v>
      </c>
      <c r="B47" s="39" t="s">
        <v>92</v>
      </c>
      <c r="C47" s="27"/>
      <c r="D47" s="33">
        <v>-11152.58</v>
      </c>
    </row>
    <row r="48" spans="1:4" ht="18" customHeight="1">
      <c r="A48" s="14" t="s">
        <v>32</v>
      </c>
      <c r="B48" s="16" t="s">
        <v>18</v>
      </c>
      <c r="C48" s="14" t="e">
        <f>#REF!+#REF!+#REF!+#REF!+#REF!</f>
        <v>#REF!</v>
      </c>
      <c r="D48" s="34">
        <f>D49+D50+D51</f>
        <v>230611</v>
      </c>
    </row>
    <row r="49" spans="1:4" ht="93.75" customHeight="1">
      <c r="A49" s="6" t="s">
        <v>82</v>
      </c>
      <c r="B49" s="9" t="s">
        <v>81</v>
      </c>
      <c r="C49" s="10">
        <v>153</v>
      </c>
      <c r="D49" s="35">
        <v>43200</v>
      </c>
    </row>
    <row r="50" spans="1:4" ht="62.25" customHeight="1">
      <c r="A50" s="6" t="s">
        <v>83</v>
      </c>
      <c r="B50" s="11" t="s">
        <v>62</v>
      </c>
      <c r="C50" s="10"/>
      <c r="D50" s="35">
        <v>159600</v>
      </c>
    </row>
    <row r="51" spans="1:4" ht="45.75" customHeight="1">
      <c r="A51" s="6" t="s">
        <v>85</v>
      </c>
      <c r="B51" s="12" t="s">
        <v>84</v>
      </c>
      <c r="C51" s="6">
        <v>228</v>
      </c>
      <c r="D51" s="35">
        <v>27811</v>
      </c>
    </row>
    <row r="52" spans="1:4" ht="29.25" customHeight="1">
      <c r="A52" s="14"/>
      <c r="B52" s="16" t="s">
        <v>19</v>
      </c>
      <c r="C52" s="14" t="e">
        <f>C48+C9</f>
        <v>#REF!</v>
      </c>
      <c r="D52" s="34">
        <f>D48+D9</f>
        <v>7126150.25</v>
      </c>
    </row>
  </sheetData>
  <mergeCells count="17">
    <mergeCell ref="A29:A30"/>
    <mergeCell ref="B29:B30"/>
    <mergeCell ref="C29:C30"/>
    <mergeCell ref="D29:D30"/>
    <mergeCell ref="A9:A11"/>
    <mergeCell ref="B9:B11"/>
    <mergeCell ref="C9:C11"/>
    <mergeCell ref="D9:D11"/>
    <mergeCell ref="A6:A8"/>
    <mergeCell ref="B6:B8"/>
    <mergeCell ref="C6:C8"/>
    <mergeCell ref="D6:D8"/>
    <mergeCell ref="B1:D1"/>
    <mergeCell ref="B2:D2"/>
    <mergeCell ref="B3:D3"/>
    <mergeCell ref="A5:D5"/>
    <mergeCell ref="A4:D4"/>
  </mergeCells>
  <printOptions/>
  <pageMargins left="0.75" right="0.75" top="1" bottom="1" header="0.5" footer="0.5"/>
  <pageSetup horizontalDpi="600" verticalDpi="600" orientation="portrait" paperSize="9" scale="78" r:id="rId1"/>
  <rowBreaks count="1" manualBreakCount="1">
    <brk id="3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2016-04-12T05:55:11Z</cp:lastPrinted>
  <dcterms:created xsi:type="dcterms:W3CDTF">2003-04-01T12:03:41Z</dcterms:created>
  <dcterms:modified xsi:type="dcterms:W3CDTF">2016-04-12T05:55:13Z</dcterms:modified>
  <cp:category/>
  <cp:version/>
  <cp:contentType/>
  <cp:contentStatus/>
</cp:coreProperties>
</file>