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<sst xmlns="http://schemas.openxmlformats.org/spreadsheetml/2006/main" count="127" uniqueCount="125">
  <si>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</si>
  <si>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</si>
  <si>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</si>
  <si>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</si>
  <si>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</si>
  <si>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</si>
  <si>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</si>
  <si>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</si>
  <si>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</si>
  <si>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</si>
  <si>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</si>
  <si>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</si>
  <si>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</si>
  <si>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</si>
  <si>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</si>
  <si>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</si>
  <si>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</si>
  <si>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</si>
  <si>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</si>
  <si>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</si>
  <si>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</si>
  <si>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</si>
  <si>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</si>
  <si>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</si>
  <si>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</si>
  <si>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</si>
  <si>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</si>
  <si>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</si>
  <si>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</si>
  <si>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</si>
  <si>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</si>
  <si>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</si>
  <si>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</si>
  <si>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</si>
  <si>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</si>
  <si>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</si>
  <si>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</si>
  <si>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</si>
  <si>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</si>
  <si>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</si>
  <si>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</si>
  <si>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</si>
  <si>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</si>
  <si>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</si>
  <si>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</si>
  <si>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</si>
  <si>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</si>
  <si>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</si>
  <si>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</si>
  <si>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</si>
  <si>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</si>
  <si>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</si>
  <si>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</si>
  <si>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</si>
  <si>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</si>
  <si>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</si>
  <si>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</si>
  <si>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</si>
  <si>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Дотации на выравнивание бюджетной обеспеченности из районного бюджета</t>
  </si>
  <si>
    <t xml:space="preserve"> 1 14 02053 10 0000 410</t>
  </si>
  <si>
    <t>1 14 06013 10 0000 430</t>
  </si>
  <si>
    <t>Прогноз на 2013 год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</si>
  <si>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</si>
  <si>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</si>
  <si>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</si>
  <si>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</si>
  <si>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</si>
  <si>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</si>
  <si>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</si>
  <si>
    <t>Доходы от реализации 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</si>
  <si>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</si>
  <si>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</si>
  <si>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</si>
  <si>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</t>
  </si>
  <si>
    <t>117 00000 00 0000 000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</si>
  <si>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</si>
  <si>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</si>
  <si>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</si>
  <si>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</si>
  <si>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</si>
  <si>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</si>
  <si>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</si>
  <si>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</si>
  <si>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</si>
  <si>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</si>
  <si>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</si>
  <si>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</si>
  <si>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поселения из районного бюджета</t>
  </si>
  <si>
    <t>2 02 02999 10 7016 151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</si>
  <si>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</si>
  <si>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2 02 02999 10 7014 151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</si>
  <si>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</si>
  <si>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</si>
  <si>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</si>
  <si>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>1 13 00000 00 0000 000</t>
  </si>
  <si>
    <t>1 13 02065 10 0000 130</t>
  </si>
  <si>
    <t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</si>
  <si>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</si>
  <si>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>1 05 03010 01 0000 110</t>
  </si>
  <si>
    <t>1 05 00000 00 0000 000</t>
  </si>
  <si>
    <t>Единый сельскохозяйственный налог</t>
  </si>
  <si>
    <t>Налоги на совокупный доход</t>
  </si>
  <si>
    <t>2 07 05030 10 0000 180</t>
  </si>
  <si>
    <t>Прочие безвозмездные поступления в бюджеты поселений</t>
  </si>
  <si>
    <t>2 07 00000 00 0000 180</t>
  </si>
  <si>
    <t xml:space="preserve">Прочие безвозмездные поступления </t>
  </si>
  <si>
    <t>202 00000 00 0000 000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</si>
  <si>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</si>
  <si>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поселения из областного бюджета</t>
  </si>
  <si>
    <t>1 01 02030 01 0000 110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</si>
  <si>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</si>
  <si>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</si>
  <si>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</si>
  <si>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на реализацию муниципальных программ повышения эффективности бюджетных расходов</t>
  </si>
  <si>
    <t>2 02 02999 10 7007 151</t>
  </si>
  <si>
    <t>1 13 02995 10 0000 130</t>
  </si>
  <si>
    <t>Прочие доходы от компенсации затрат бюджетов поселений</t>
  </si>
  <si>
    <t>2 02 02999 10 7034 151</t>
  </si>
  <si>
    <t>Комплексный инвестиционный план модернизации монопрофильного образования поселок Ставрово Владимирской области</t>
  </si>
  <si>
    <t>Приложение № 1</t>
  </si>
  <si>
    <t xml:space="preserve">1 05 03020 01 0000 110 </t>
  </si>
  <si>
    <t>2 02 02999 10 7032 151</t>
  </si>
  <si>
    <t>Единый сельскохозяйственный налог ( за налоговые периоды истекшие до 1 января 2011 года)</t>
  </si>
  <si>
    <t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</si>
  <si>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от 30.12.2013г №133/957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</si>
</sst>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8" fillId="0" borderId="5" xfId="0" applyNumberFormat="1" applyFont="1" applyFill="1" applyBorder="1" applyAlignment="1">
      <alignment vertical="justify"/>
    </xf>
    <xf numFmtId="169" fontId="8" fillId="0" borderId="4" xfId="0" applyNumberFormat="1" applyFont="1" applyBorder="1" applyAlignment="1">
      <alignment vertical="justify"/>
    </xf>
    <xf numFmtId="169" fontId="4" fillId="0" borderId="5" xfId="0" applyNumberFormat="1" applyFont="1" applyBorder="1" applyAlignment="1">
      <alignment horizontal="right" vertical="justify" wrapText="1"/>
    </xf>
    <xf numFmtId="169" fontId="5" fillId="0" borderId="4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justify"/>
    </xf>
    <xf numFmtId="169" fontId="5" fillId="0" borderId="4" xfId="0" applyNumberFormat="1" applyFont="1" applyFill="1" applyBorder="1" applyAlignment="1">
      <alignment horizontal="right" vertical="justify" wrapText="1"/>
    </xf>
    <xf numFmtId="169" fontId="8" fillId="0" borderId="4" xfId="0" applyNumberFormat="1" applyFont="1" applyBorder="1" applyAlignment="1">
      <alignment horizontal="right" vertical="justify"/>
    </xf>
    <xf numFmtId="169" fontId="8" fillId="0" borderId="5" xfId="0" applyNumberFormat="1" applyFont="1" applyBorder="1" applyAlignment="1">
      <alignment vertical="justify"/>
    </xf>
    <xf numFmtId="169" fontId="5" fillId="0" borderId="5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top" wrapText="1"/>
    </xf>
    <xf numFmtId="169" fontId="8" fillId="0" borderId="4" xfId="0" applyNumberFormat="1" applyFont="1" applyFill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justify"/>
    </xf>
    <xf numFmtId="169" fontId="8" fillId="0" borderId="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justify"/>
    </xf>
    <xf numFmtId="169" fontId="8" fillId="0" borderId="7" xfId="0" applyNumberFormat="1" applyFont="1" applyFill="1" applyBorder="1" applyAlignment="1">
      <alignment horizontal="right" vertical="justify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justify"/>
    </xf>
    <xf numFmtId="0" fontId="4" fillId="0" borderId="4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top" wrapText="1"/>
    </xf>
    <xf numFmtId="169" fontId="10" fillId="0" borderId="7" xfId="0" applyNumberFormat="1" applyFont="1" applyFill="1" applyBorder="1" applyAlignment="1">
      <alignment vertical="justify"/>
    </xf>
    <xf numFmtId="0" fontId="11" fillId="0" borderId="4" xfId="0" applyNumberFormat="1" applyFont="1" applyBorder="1" applyAlignment="1">
      <alignment vertical="top" wrapText="1"/>
    </xf>
    <xf numFmtId="0" fontId="8" fillId="0" borderId="18" xfId="0" applyFont="1" applyFill="1" applyBorder="1" applyAlignment="1">
      <alignment horizontal="justify" vertical="top" wrapText="1"/>
    </xf>
    <xf numFmtId="169" fontId="8" fillId="0" borderId="15" xfId="0" applyNumberFormat="1" applyFont="1" applyFill="1" applyBorder="1" applyAlignment="1">
      <alignment horizontal="right" vertical="justify"/>
    </xf>
    <xf numFmtId="2" fontId="8" fillId="0" borderId="4" xfId="0" applyNumberFormat="1" applyFont="1" applyBorder="1" applyAlignment="1">
      <alignment horizontal="center" vertical="top" wrapText="1"/>
    </xf>
    <xf numFmtId="169" fontId="8" fillId="0" borderId="4" xfId="0" applyNumberFormat="1" applyFont="1" applyFill="1" applyBorder="1" applyAlignment="1">
      <alignment horizontal="right" vertical="top" wrapText="1"/>
    </xf>
    <xf numFmtId="169" fontId="5" fillId="0" borderId="5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7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right" vertical="justify"/>
    </xf>
    <xf numFmtId="0" fontId="8" fillId="0" borderId="1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9" fontId="8" fillId="0" borderId="12" xfId="0" applyNumberFormat="1" applyFont="1" applyFill="1" applyBorder="1" applyAlignment="1">
      <alignment horizontal="right" vertical="top" wrapText="1"/>
    </xf>
    <xf numFmtId="169" fontId="8" fillId="0" borderId="7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9" fontId="4" fillId="0" borderId="5" xfId="0" applyNumberFormat="1" applyFont="1" applyFill="1" applyBorder="1" applyAlignment="1">
      <alignment horizontal="right" vertical="top" wrapText="1"/>
    </xf>
    <xf numFmtId="169" fontId="4" fillId="0" borderId="7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2" t="s">
        <v>4</v>
      </c>
      <c r="C6" s="102"/>
      <c r="D6" s="102"/>
      <c r="E6" s="102"/>
      <c r="F6" s="102"/>
      <c r="G6" s="102"/>
      <c r="H6" s="102"/>
      <c r="I6" s="10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Normal="75" zoomScaleSheetLayoutView="100" workbookViewId="0" topLeftCell="A1">
      <selection activeCell="C41" sqref="C41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103" t="s">
        <v>119</v>
      </c>
      <c r="D1" s="103"/>
      <c r="E1" s="103"/>
    </row>
    <row r="2" spans="2:5" ht="15.75">
      <c r="B2" s="3"/>
      <c r="C2" s="103" t="s">
        <v>56</v>
      </c>
      <c r="D2" s="103"/>
      <c r="E2" s="103"/>
    </row>
    <row r="3" spans="2:5" ht="15.75">
      <c r="B3" s="3"/>
      <c r="C3" s="103" t="s">
        <v>124</v>
      </c>
      <c r="D3" s="103"/>
      <c r="E3" s="103"/>
    </row>
    <row r="4" spans="1:7" ht="41.25" customHeight="1">
      <c r="A4" s="105" t="s">
        <v>62</v>
      </c>
      <c r="B4" s="105"/>
      <c r="C4" s="105"/>
      <c r="D4" s="105"/>
      <c r="E4" s="105"/>
      <c r="F4" s="4"/>
      <c r="G4" s="4"/>
    </row>
    <row r="5" spans="2:5" ht="15.75">
      <c r="B5" s="104" t="s">
        <v>21</v>
      </c>
      <c r="C5" s="104"/>
      <c r="D5" s="104"/>
      <c r="E5" s="104"/>
    </row>
    <row r="6" spans="2:5" ht="12.75">
      <c r="B6" s="106" t="s">
        <v>6</v>
      </c>
      <c r="C6" s="108" t="s">
        <v>7</v>
      </c>
      <c r="D6" s="110" t="s">
        <v>53</v>
      </c>
      <c r="E6" s="112" t="s">
        <v>61</v>
      </c>
    </row>
    <row r="7" spans="2:5" ht="12.75">
      <c r="B7" s="107"/>
      <c r="C7" s="109"/>
      <c r="D7" s="111"/>
      <c r="E7" s="113"/>
    </row>
    <row r="8" spans="2:5" ht="12.75">
      <c r="B8" s="107"/>
      <c r="C8" s="109"/>
      <c r="D8" s="111"/>
      <c r="E8" s="113"/>
    </row>
    <row r="9" spans="2:5" ht="12.75">
      <c r="B9" s="92" t="s">
        <v>27</v>
      </c>
      <c r="C9" s="95" t="s">
        <v>5</v>
      </c>
      <c r="D9" s="98" t="e">
        <f>D12+#REF!+D20+D27+D29+D38+D42+#REF!</f>
        <v>#REF!</v>
      </c>
      <c r="E9" s="101">
        <f>E12+E20+E27+E29+E38+E42+E46+E35+E17</f>
        <v>23137.681</v>
      </c>
    </row>
    <row r="10" spans="2:5" ht="15" customHeight="1">
      <c r="B10" s="93"/>
      <c r="C10" s="96"/>
      <c r="D10" s="99"/>
      <c r="E10" s="114"/>
    </row>
    <row r="11" spans="2:5" ht="24" customHeight="1" hidden="1" thickBot="1">
      <c r="B11" s="94"/>
      <c r="C11" s="97"/>
      <c r="D11" s="100"/>
      <c r="E11" s="115"/>
    </row>
    <row r="12" spans="2:5" ht="15.75">
      <c r="B12" s="16" t="s">
        <v>28</v>
      </c>
      <c r="C12" s="20" t="s">
        <v>8</v>
      </c>
      <c r="D12" s="8">
        <f>D13</f>
        <v>4325</v>
      </c>
      <c r="E12" s="43">
        <f>E13</f>
        <v>6050.7</v>
      </c>
    </row>
    <row r="13" spans="2:5" ht="15.75">
      <c r="B13" s="17" t="s">
        <v>29</v>
      </c>
      <c r="C13" s="21" t="s">
        <v>9</v>
      </c>
      <c r="D13" s="9">
        <f>D14+D15</f>
        <v>4325</v>
      </c>
      <c r="E13" s="44">
        <f>E14+E15+E16</f>
        <v>6050.7</v>
      </c>
    </row>
    <row r="14" spans="2:5" ht="81" customHeight="1">
      <c r="B14" s="18" t="s">
        <v>63</v>
      </c>
      <c r="C14" s="22" t="s">
        <v>64</v>
      </c>
      <c r="D14" s="10">
        <v>4275</v>
      </c>
      <c r="E14" s="45">
        <v>6006.3</v>
      </c>
    </row>
    <row r="15" spans="2:5" ht="111" customHeight="1">
      <c r="B15" s="6" t="s">
        <v>30</v>
      </c>
      <c r="C15" s="23" t="s">
        <v>65</v>
      </c>
      <c r="D15" s="11">
        <v>50</v>
      </c>
      <c r="E15" s="46">
        <v>39.7</v>
      </c>
    </row>
    <row r="16" spans="2:5" ht="49.5" customHeight="1">
      <c r="B16" s="40" t="s">
        <v>109</v>
      </c>
      <c r="C16" s="86" t="s">
        <v>110</v>
      </c>
      <c r="D16" s="40"/>
      <c r="E16" s="46">
        <v>4.7</v>
      </c>
    </row>
    <row r="17" spans="2:5" ht="21.75" customHeight="1">
      <c r="B17" s="79" t="s">
        <v>99</v>
      </c>
      <c r="C17" s="83" t="s">
        <v>101</v>
      </c>
      <c r="D17" s="84"/>
      <c r="E17" s="85">
        <f>E18+E19</f>
        <v>63.2</v>
      </c>
    </row>
    <row r="18" spans="2:5" ht="19.5" customHeight="1">
      <c r="B18" s="69" t="s">
        <v>98</v>
      </c>
      <c r="C18" s="70" t="s">
        <v>100</v>
      </c>
      <c r="D18" s="11"/>
      <c r="E18" s="46">
        <v>62.5</v>
      </c>
    </row>
    <row r="19" spans="2:5" ht="33" customHeight="1">
      <c r="B19" s="89" t="s">
        <v>120</v>
      </c>
      <c r="C19" s="70" t="s">
        <v>122</v>
      </c>
      <c r="D19" s="10"/>
      <c r="E19" s="46">
        <v>0.7</v>
      </c>
    </row>
    <row r="20" spans="2:5" ht="15.75" customHeight="1">
      <c r="B20" s="15" t="s">
        <v>31</v>
      </c>
      <c r="C20" s="24" t="s">
        <v>10</v>
      </c>
      <c r="D20" s="12" t="e">
        <f>D21+#REF!+D23</f>
        <v>#REF!</v>
      </c>
      <c r="E20" s="47">
        <f>E21+E23</f>
        <v>10760.6</v>
      </c>
    </row>
    <row r="21" spans="2:5" ht="20.25" customHeight="1">
      <c r="B21" s="17" t="s">
        <v>32</v>
      </c>
      <c r="C21" s="21" t="s">
        <v>11</v>
      </c>
      <c r="D21" s="9">
        <f>D22</f>
        <v>216</v>
      </c>
      <c r="E21" s="48">
        <f>E22</f>
        <v>338</v>
      </c>
    </row>
    <row r="22" spans="2:5" ht="51.75" customHeight="1">
      <c r="B22" s="18" t="s">
        <v>33</v>
      </c>
      <c r="C22" s="22" t="s">
        <v>26</v>
      </c>
      <c r="D22" s="10">
        <v>216</v>
      </c>
      <c r="E22" s="49">
        <v>338</v>
      </c>
    </row>
    <row r="23" spans="2:5" ht="20.25" customHeight="1">
      <c r="B23" s="17" t="s">
        <v>34</v>
      </c>
      <c r="C23" s="21" t="s">
        <v>55</v>
      </c>
      <c r="D23" s="9">
        <f>D24+D25</f>
        <v>8600</v>
      </c>
      <c r="E23" s="50">
        <f>E24+E25</f>
        <v>10422.6</v>
      </c>
    </row>
    <row r="24" spans="2:5" ht="63" customHeight="1">
      <c r="B24" s="6" t="s">
        <v>35</v>
      </c>
      <c r="C24" s="23" t="s">
        <v>57</v>
      </c>
      <c r="D24" s="11">
        <v>300</v>
      </c>
      <c r="E24" s="51">
        <v>340</v>
      </c>
    </row>
    <row r="25" spans="2:5" ht="12.75">
      <c r="B25" s="116" t="s">
        <v>36</v>
      </c>
      <c r="C25" s="117" t="s">
        <v>22</v>
      </c>
      <c r="D25" s="118">
        <v>8300</v>
      </c>
      <c r="E25" s="119">
        <v>10082.6</v>
      </c>
    </row>
    <row r="26" spans="2:5" ht="53.25" customHeight="1">
      <c r="B26" s="116"/>
      <c r="C26" s="117"/>
      <c r="D26" s="118"/>
      <c r="E26" s="119"/>
    </row>
    <row r="27" spans="2:5" ht="17.25" customHeight="1">
      <c r="B27" s="16" t="s">
        <v>37</v>
      </c>
      <c r="C27" s="20" t="s">
        <v>12</v>
      </c>
      <c r="D27" s="8">
        <f>D28</f>
        <v>100</v>
      </c>
      <c r="E27" s="43">
        <f>E28</f>
        <v>63.9</v>
      </c>
    </row>
    <row r="28" spans="2:5" ht="71.25" customHeight="1">
      <c r="B28" s="18" t="s">
        <v>38</v>
      </c>
      <c r="C28" s="22" t="s">
        <v>13</v>
      </c>
      <c r="D28" s="10">
        <v>100</v>
      </c>
      <c r="E28" s="49">
        <v>63.9</v>
      </c>
    </row>
    <row r="29" spans="2:5" ht="31.5" customHeight="1">
      <c r="B29" s="16" t="s">
        <v>49</v>
      </c>
      <c r="C29" s="20" t="s">
        <v>14</v>
      </c>
      <c r="D29" s="8">
        <f>D30+D33</f>
        <v>2683</v>
      </c>
      <c r="E29" s="43">
        <f>E30+E33</f>
        <v>3409.6</v>
      </c>
    </row>
    <row r="30" spans="2:5" ht="79.5" customHeight="1">
      <c r="B30" s="30" t="s">
        <v>50</v>
      </c>
      <c r="C30" s="21" t="s">
        <v>71</v>
      </c>
      <c r="D30" s="9">
        <f>D31+D32</f>
        <v>2463</v>
      </c>
      <c r="E30" s="44">
        <f>E31+E32</f>
        <v>3091.2</v>
      </c>
    </row>
    <row r="31" spans="2:5" ht="78" customHeight="1">
      <c r="B31" s="29" t="s">
        <v>66</v>
      </c>
      <c r="C31" s="22" t="s">
        <v>15</v>
      </c>
      <c r="D31" s="10">
        <v>1163</v>
      </c>
      <c r="E31" s="52">
        <v>1591.2</v>
      </c>
    </row>
    <row r="32" spans="2:5" ht="65.25" customHeight="1">
      <c r="B32" s="28" t="s">
        <v>39</v>
      </c>
      <c r="C32" s="23" t="s">
        <v>70</v>
      </c>
      <c r="D32" s="11">
        <v>1300</v>
      </c>
      <c r="E32" s="46">
        <v>1500</v>
      </c>
    </row>
    <row r="33" spans="2:5" ht="79.5" customHeight="1">
      <c r="B33" s="31" t="s">
        <v>40</v>
      </c>
      <c r="C33" s="25" t="s">
        <v>73</v>
      </c>
      <c r="D33" s="13">
        <f>D34</f>
        <v>220</v>
      </c>
      <c r="E33" s="53">
        <f>E34</f>
        <v>318.4</v>
      </c>
    </row>
    <row r="34" spans="2:5" ht="78.75" customHeight="1">
      <c r="B34" s="28" t="s">
        <v>41</v>
      </c>
      <c r="C34" s="23" t="s">
        <v>72</v>
      </c>
      <c r="D34" s="11">
        <v>220</v>
      </c>
      <c r="E34" s="51">
        <v>318.4</v>
      </c>
    </row>
    <row r="35" spans="2:5" ht="36.75" customHeight="1">
      <c r="B35" s="64" t="s">
        <v>94</v>
      </c>
      <c r="C35" s="67" t="s">
        <v>92</v>
      </c>
      <c r="D35" s="65"/>
      <c r="E35" s="55">
        <f>E36+E37</f>
        <v>245.041</v>
      </c>
    </row>
    <row r="36" spans="2:5" ht="34.5" customHeight="1">
      <c r="B36" s="66" t="s">
        <v>95</v>
      </c>
      <c r="C36" s="68" t="s">
        <v>93</v>
      </c>
      <c r="D36" s="40"/>
      <c r="E36" s="57">
        <v>204.041</v>
      </c>
    </row>
    <row r="37" spans="2:5" ht="21" customHeight="1">
      <c r="B37" s="28" t="s">
        <v>115</v>
      </c>
      <c r="C37" s="68" t="s">
        <v>116</v>
      </c>
      <c r="D37" s="11"/>
      <c r="E37" s="57">
        <v>41</v>
      </c>
    </row>
    <row r="38" spans="2:5" ht="29.25" customHeight="1">
      <c r="B38" s="15" t="s">
        <v>42</v>
      </c>
      <c r="C38" s="24" t="s">
        <v>16</v>
      </c>
      <c r="D38" s="12" t="e">
        <f>D39+D41+#REF!</f>
        <v>#REF!</v>
      </c>
      <c r="E38" s="42">
        <f>E39+E41</f>
        <v>2456.933</v>
      </c>
    </row>
    <row r="39" spans="2:5" ht="12.75" customHeight="1">
      <c r="B39" s="120" t="s">
        <v>59</v>
      </c>
      <c r="C39" s="122" t="s">
        <v>69</v>
      </c>
      <c r="D39" s="124">
        <v>945</v>
      </c>
      <c r="E39" s="126">
        <v>2318.833</v>
      </c>
    </row>
    <row r="40" spans="2:5" ht="82.5" customHeight="1">
      <c r="B40" s="121"/>
      <c r="C40" s="123"/>
      <c r="D40" s="125"/>
      <c r="E40" s="127"/>
    </row>
    <row r="41" spans="2:5" ht="48.75" customHeight="1">
      <c r="B41" s="19" t="s">
        <v>60</v>
      </c>
      <c r="C41" s="22" t="s">
        <v>54</v>
      </c>
      <c r="D41" s="10">
        <v>510</v>
      </c>
      <c r="E41" s="54">
        <v>138.1</v>
      </c>
    </row>
    <row r="42" spans="2:5" ht="19.5" customHeight="1">
      <c r="B42" s="16" t="s">
        <v>51</v>
      </c>
      <c r="C42" s="20" t="s">
        <v>52</v>
      </c>
      <c r="D42" s="8">
        <f>D44</f>
        <v>79</v>
      </c>
      <c r="E42" s="43">
        <f>E44+E43</f>
        <v>75</v>
      </c>
    </row>
    <row r="43" spans="2:5" ht="47.25" customHeight="1">
      <c r="B43" s="40" t="s">
        <v>111</v>
      </c>
      <c r="C43" s="80" t="s">
        <v>112</v>
      </c>
      <c r="D43" s="40"/>
      <c r="E43" s="90">
        <v>2.4</v>
      </c>
    </row>
    <row r="44" spans="2:5" ht="33.75" customHeight="1">
      <c r="B44" s="14" t="s">
        <v>43</v>
      </c>
      <c r="C44" s="21" t="s">
        <v>25</v>
      </c>
      <c r="D44" s="13">
        <f>D45</f>
        <v>79</v>
      </c>
      <c r="E44" s="91">
        <f>E45</f>
        <v>72.6</v>
      </c>
    </row>
    <row r="45" spans="2:5" ht="35.25" customHeight="1">
      <c r="B45" s="6" t="s">
        <v>44</v>
      </c>
      <c r="C45" s="26" t="s">
        <v>24</v>
      </c>
      <c r="D45" s="11">
        <v>79</v>
      </c>
      <c r="E45" s="57">
        <v>72.6</v>
      </c>
    </row>
    <row r="46" spans="2:5" ht="24.75" customHeight="1">
      <c r="B46" s="15" t="s">
        <v>74</v>
      </c>
      <c r="C46" s="20" t="s">
        <v>75</v>
      </c>
      <c r="D46" s="12"/>
      <c r="E46" s="55">
        <f>E47</f>
        <v>12.707</v>
      </c>
    </row>
    <row r="47" spans="2:5" ht="20.25" customHeight="1">
      <c r="B47" s="6" t="s">
        <v>77</v>
      </c>
      <c r="C47" s="23" t="s">
        <v>76</v>
      </c>
      <c r="D47" s="10"/>
      <c r="E47" s="51">
        <v>12.707</v>
      </c>
    </row>
    <row r="48" spans="2:5" ht="24" customHeight="1">
      <c r="B48" s="32" t="s">
        <v>45</v>
      </c>
      <c r="C48" s="33" t="s">
        <v>17</v>
      </c>
      <c r="D48" s="34" t="e">
        <f>D51+#REF!+D55+D63+#REF!</f>
        <v>#REF!</v>
      </c>
      <c r="E48" s="41">
        <f>E49+E67</f>
        <v>95941.5165</v>
      </c>
    </row>
    <row r="49" spans="2:5" ht="32.25" customHeight="1">
      <c r="B49" s="65" t="s">
        <v>106</v>
      </c>
      <c r="C49" s="77" t="s">
        <v>107</v>
      </c>
      <c r="D49" s="65"/>
      <c r="E49" s="76">
        <f>E50+E53+E62+E64</f>
        <v>95831.5165</v>
      </c>
    </row>
    <row r="50" spans="2:5" ht="17.25" customHeight="1" thickBot="1">
      <c r="B50" s="37" t="s">
        <v>78</v>
      </c>
      <c r="C50" s="38" t="s">
        <v>79</v>
      </c>
      <c r="D50" s="12"/>
      <c r="E50" s="56">
        <f>E51+E52</f>
        <v>4654</v>
      </c>
    </row>
    <row r="51" spans="2:5" ht="33" customHeight="1">
      <c r="B51" s="6" t="s">
        <v>46</v>
      </c>
      <c r="C51" s="23" t="s">
        <v>23</v>
      </c>
      <c r="D51" s="11">
        <v>1534</v>
      </c>
      <c r="E51" s="57">
        <v>1743</v>
      </c>
    </row>
    <row r="52" spans="2:5" ht="33" customHeight="1">
      <c r="B52" s="6" t="s">
        <v>46</v>
      </c>
      <c r="C52" s="23" t="s">
        <v>58</v>
      </c>
      <c r="D52" s="11"/>
      <c r="E52" s="57">
        <v>2911</v>
      </c>
    </row>
    <row r="53" spans="2:5" ht="33" customHeight="1">
      <c r="B53" s="81" t="s">
        <v>80</v>
      </c>
      <c r="C53" s="82" t="s">
        <v>81</v>
      </c>
      <c r="D53" s="10"/>
      <c r="E53" s="58">
        <f>E55+E56+E57+E59+E58+E54+E61+E60</f>
        <v>74483.1065</v>
      </c>
    </row>
    <row r="54" spans="2:5" ht="33" customHeight="1">
      <c r="B54" s="40" t="s">
        <v>114</v>
      </c>
      <c r="C54" s="23" t="s">
        <v>113</v>
      </c>
      <c r="D54" s="40"/>
      <c r="E54" s="57">
        <v>1934</v>
      </c>
    </row>
    <row r="55" spans="2:5" ht="49.5" customHeight="1">
      <c r="B55" s="6" t="s">
        <v>47</v>
      </c>
      <c r="C55" s="23" t="s">
        <v>18</v>
      </c>
      <c r="D55" s="5">
        <v>153</v>
      </c>
      <c r="E55" s="57">
        <v>211</v>
      </c>
    </row>
    <row r="56" spans="2:5" ht="68.25" customHeight="1">
      <c r="B56" s="18" t="s">
        <v>67</v>
      </c>
      <c r="C56" s="27" t="s">
        <v>96</v>
      </c>
      <c r="D56" s="7"/>
      <c r="E56" s="59">
        <v>789</v>
      </c>
    </row>
    <row r="57" spans="2:5" ht="81.75" customHeight="1">
      <c r="B57" s="6" t="s">
        <v>68</v>
      </c>
      <c r="C57" s="26" t="s">
        <v>97</v>
      </c>
      <c r="D57" s="5"/>
      <c r="E57" s="57">
        <v>1173</v>
      </c>
    </row>
    <row r="58" spans="2:5" ht="98.25" customHeight="1">
      <c r="B58" s="62" t="s">
        <v>90</v>
      </c>
      <c r="C58" s="63" t="s">
        <v>91</v>
      </c>
      <c r="D58" s="7"/>
      <c r="E58" s="57">
        <v>449</v>
      </c>
    </row>
    <row r="59" spans="2:5" ht="81.75" customHeight="1">
      <c r="B59" s="40" t="s">
        <v>88</v>
      </c>
      <c r="C59" s="26" t="s">
        <v>89</v>
      </c>
      <c r="D59" s="7"/>
      <c r="E59" s="57">
        <v>115.9</v>
      </c>
    </row>
    <row r="60" spans="2:5" ht="50.25" customHeight="1">
      <c r="B60" s="40" t="s">
        <v>121</v>
      </c>
      <c r="C60" s="26" t="s">
        <v>123</v>
      </c>
      <c r="D60" s="7"/>
      <c r="E60" s="57">
        <v>1061.2065</v>
      </c>
    </row>
    <row r="61" spans="2:5" ht="34.5" customHeight="1">
      <c r="B61" s="40" t="s">
        <v>117</v>
      </c>
      <c r="C61" s="87" t="s">
        <v>118</v>
      </c>
      <c r="D61" s="7"/>
      <c r="E61" s="57">
        <v>68750</v>
      </c>
    </row>
    <row r="62" spans="2:5" ht="33.75" customHeight="1" thickBot="1">
      <c r="B62" s="37" t="s">
        <v>82</v>
      </c>
      <c r="C62" s="38" t="s">
        <v>83</v>
      </c>
      <c r="D62" s="7"/>
      <c r="E62" s="60">
        <f>E63</f>
        <v>143</v>
      </c>
    </row>
    <row r="63" spans="2:5" ht="34.5" customHeight="1" thickBot="1">
      <c r="B63" s="18" t="s">
        <v>48</v>
      </c>
      <c r="C63" s="35" t="s">
        <v>19</v>
      </c>
      <c r="D63" s="36">
        <v>228</v>
      </c>
      <c r="E63" s="61">
        <v>143</v>
      </c>
    </row>
    <row r="64" spans="2:5" ht="18.75" customHeight="1" thickBot="1">
      <c r="B64" s="39" t="s">
        <v>84</v>
      </c>
      <c r="C64" s="38" t="s">
        <v>85</v>
      </c>
      <c r="D64" s="10"/>
      <c r="E64" s="60">
        <f>E65+E66</f>
        <v>16551.41</v>
      </c>
    </row>
    <row r="65" spans="2:5" ht="39" customHeight="1">
      <c r="B65" s="78" t="s">
        <v>86</v>
      </c>
      <c r="C65" s="73" t="s">
        <v>108</v>
      </c>
      <c r="D65" s="10"/>
      <c r="E65" s="57">
        <v>551.41</v>
      </c>
    </row>
    <row r="66" spans="2:5" ht="39" customHeight="1">
      <c r="B66" s="72" t="s">
        <v>86</v>
      </c>
      <c r="C66" s="73" t="s">
        <v>87</v>
      </c>
      <c r="D66" s="10"/>
      <c r="E66" s="59">
        <v>16000</v>
      </c>
    </row>
    <row r="67" spans="2:5" ht="19.5" customHeight="1">
      <c r="B67" s="65" t="s">
        <v>104</v>
      </c>
      <c r="C67" s="71" t="s">
        <v>105</v>
      </c>
      <c r="D67" s="40"/>
      <c r="E67" s="60">
        <f>E68</f>
        <v>110</v>
      </c>
    </row>
    <row r="68" spans="2:5" ht="19.5" customHeight="1" thickBot="1">
      <c r="B68" s="74" t="s">
        <v>102</v>
      </c>
      <c r="C68" s="75" t="s">
        <v>103</v>
      </c>
      <c r="D68" s="74"/>
      <c r="E68" s="88">
        <v>110</v>
      </c>
    </row>
    <row r="69" spans="2:5" ht="12.75">
      <c r="B69" s="93"/>
      <c r="C69" s="128" t="s">
        <v>20</v>
      </c>
      <c r="D69" s="99" t="e">
        <f>D48+D9</f>
        <v>#REF!</v>
      </c>
      <c r="E69" s="130">
        <f>E48+E9</f>
        <v>119079.1975</v>
      </c>
    </row>
    <row r="70" spans="2:5" ht="12.75">
      <c r="B70" s="94"/>
      <c r="C70" s="129"/>
      <c r="D70" s="100"/>
      <c r="E70" s="131"/>
    </row>
  </sheetData>
  <mergeCells count="25">
    <mergeCell ref="B69:B70"/>
    <mergeCell ref="C69:C70"/>
    <mergeCell ref="D69:D70"/>
    <mergeCell ref="E69:E70"/>
    <mergeCell ref="B39:B40"/>
    <mergeCell ref="C39:C40"/>
    <mergeCell ref="D39:D40"/>
    <mergeCell ref="E39:E40"/>
    <mergeCell ref="B25:B26"/>
    <mergeCell ref="C25:C26"/>
    <mergeCell ref="D25:D26"/>
    <mergeCell ref="E25:E26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A4:E4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2013-12-30T05:05:16Z</cp:lastPrinted>
  <dcterms:created xsi:type="dcterms:W3CDTF">2003-04-01T12:03:41Z</dcterms:created>
  <dcterms:modified xsi:type="dcterms:W3CDTF">2013-12-31T08:05:39Z</dcterms:modified>
  <cp:category/>
  <cp:version/>
  <cp:contentType/>
  <cp:contentStatus/>
</cp:coreProperties>
</file>