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2" sheetId="2" r:id="rId2"/>
  </sheets>
  <definedNames>
    <definedName name="_xlnm.Print_Titles" localSheetId="1">'2012'!$7:$9</definedName>
    <definedName name="_xlnm.Print_Area" localSheetId="1">'2012'!$A$1:$K$155</definedName>
  </definedNames>
  <calcPr fullCalcOnLoad="1"/>
</workbook>
</file>

<file path=xl/sharedStrings.xml><?xml version="1.0" encoding="utf-8"?>
<sst xmlns="http://schemas.openxmlformats.org/spreadsheetml/2006/main" count="824" uniqueCount="285">
  <si>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</si>
  <si>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</si>
  <si>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</si>
  <si>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</si>
  <si>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</si>
  <si>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</si>
  <si>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</si>
  <si>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</si>
  <si>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0100</t>
  </si>
  <si>
    <t>000</t>
  </si>
  <si>
    <t>Наименование расходов</t>
  </si>
  <si>
    <t>303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</si>
  <si>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</si>
  <si>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</si>
  <si>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</si>
  <si>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</si>
  <si>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</si>
  <si>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</si>
  <si>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</si>
  <si>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</si>
  <si>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</si>
  <si>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</si>
  <si>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</si>
  <si>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</si>
  <si>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</si>
  <si>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</si>
  <si>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</si>
  <si>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</si>
  <si>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</si>
  <si>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</si>
  <si>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</si>
  <si>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</si>
  <si>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</si>
  <si>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</si>
  <si>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</si>
  <si>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</si>
  <si>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</si>
  <si>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</si>
  <si>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</si>
  <si>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</si>
  <si>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</si>
  <si>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</si>
  <si>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</si>
  <si>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</si>
  <si>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</si>
  <si>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</si>
  <si>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</si>
  <si>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</si>
  <si>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</si>
  <si>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</si>
  <si>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</si>
  <si>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</si>
  <si>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</si>
  <si>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</si>
  <si>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</si>
  <si>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</si>
  <si>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</si>
  <si>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</si>
  <si>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</si>
  <si>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</si>
  <si>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</si>
  <si>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</si>
  <si>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</si>
  <si>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</si>
  <si>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</si>
  <si>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</si>
  <si>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</si>
  <si>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</si>
  <si>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</si>
  <si>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</si>
  <si>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</si>
  <si>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</si>
  <si>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</si>
  <si>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0203</t>
  </si>
  <si>
    <t>0013600</t>
  </si>
  <si>
    <t>0412</t>
  </si>
  <si>
    <t>3400300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</si>
  <si>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</si>
  <si>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</si>
  <si>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</si>
  <si>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</si>
  <si>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</si>
  <si>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</si>
  <si>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</si>
  <si>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</si>
  <si>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</si>
  <si>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</si>
  <si>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</si>
  <si>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</si>
  <si>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</si>
  <si>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</si>
  <si>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</si>
  <si>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</si>
  <si>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</si>
  <si>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АДМИНИСТРАЦИЯ ПОСЕЛКА СТАВРОВО</t>
  </si>
  <si>
    <t>0000</t>
  </si>
  <si>
    <t>1.1.1</t>
  </si>
  <si>
    <t>1.1.2</t>
  </si>
  <si>
    <t>1.1.3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</si>
  <si>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</si>
  <si>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</si>
  <si>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</si>
  <si>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</si>
  <si>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</si>
  <si>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</si>
  <si>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</si>
  <si>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</si>
  <si>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</si>
  <si>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</si>
  <si>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</si>
  <si>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Транспорт</t>
  </si>
  <si>
    <t>0408</t>
  </si>
  <si>
    <t>3030200</t>
  </si>
  <si>
    <t>1.4.2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</si>
  <si>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</si>
  <si>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</si>
  <si>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</si>
  <si>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</si>
  <si>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</si>
  <si>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</si>
  <si>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</si>
  <si>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</si>
  <si>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</si>
  <si>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</si>
  <si>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</si>
  <si>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</si>
  <si>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</si>
  <si>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</si>
  <si>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</si>
  <si>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</si>
  <si>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</si>
  <si>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</si>
  <si>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</si>
  <si>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</si>
  <si>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</si>
  <si>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</si>
  <si>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</si>
  <si>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</si>
  <si>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1.5.3.2</t>
  </si>
  <si>
    <t>0920000</t>
  </si>
  <si>
    <t>0920300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</si>
  <si>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</si>
  <si>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</si>
  <si>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</si>
  <si>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</si>
  <si>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</si>
  <si>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</si>
  <si>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</si>
  <si>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</si>
  <si>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00000000</t>
  </si>
  <si>
    <t>1.6.1</t>
  </si>
  <si>
    <t>1.7.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</si>
  <si>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</si>
  <si>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</si>
  <si>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</si>
  <si>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</si>
  <si>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</si>
  <si>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</si>
  <si>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ДЦП «Повышение эффективности управления муниципальным жилищным фондом поселка Ставрово на 2010-2012 годы»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</si>
  <si>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</si>
  <si>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Жилищно- коммунальное хозяйство</t>
  </si>
  <si>
    <t>1.5.4</t>
  </si>
  <si>
    <t>1.8.1</t>
  </si>
  <si>
    <t>1.8.2</t>
  </si>
  <si>
    <t>7950516</t>
  </si>
  <si>
    <t>7950517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</si>
  <si>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</si>
  <si>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</si>
  <si>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</si>
  <si>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</si>
  <si>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</si>
  <si>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</si>
  <si>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</si>
  <si>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1300</t>
  </si>
  <si>
    <t>1301</t>
  </si>
  <si>
    <t>0113</t>
  </si>
  <si>
    <t>Мероприятия по целевой программе " Развитие системы пожарной безопасности на территории муниципального образования Поселок Ставрово на 2009-2013 годы"</t>
  </si>
  <si>
    <t>Мероприятия по целевой программе "Молодежь поселка Ставрово на 2009-2012 годы"</t>
  </si>
  <si>
    <t xml:space="preserve">Культура  </t>
  </si>
  <si>
    <t>Другие вопросы в области культуры, кинематографии</t>
  </si>
  <si>
    <t>7950508</t>
  </si>
  <si>
    <t>Мероприятия по целевой программе "Социальная программа муниципального образования поселок Ставрово на 2009-2012 годы"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</si>
  <si>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</si>
  <si>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</si>
  <si>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</si>
  <si>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</si>
  <si>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</si>
  <si>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</si>
  <si>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</si>
  <si>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Другие общегосударственные вопросы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</si>
  <si>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</si>
  <si>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</si>
  <si>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</si>
  <si>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</si>
  <si>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</si>
  <si>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</si>
  <si>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11</t>
  </si>
  <si>
    <t>Обеспечение мероприятий по капитальному ремонту многокватирных домов</t>
  </si>
  <si>
    <t>0980101</t>
  </si>
  <si>
    <t>0980201</t>
  </si>
  <si>
    <t>7950519</t>
  </si>
  <si>
    <t>ЦП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документации по планировке территории (2011-2015 годы)"</t>
  </si>
  <si>
    <t>План на 2012 год</t>
  </si>
  <si>
    <t>121</t>
  </si>
  <si>
    <t>Фонд оплаты труда и страховые взносы</t>
  </si>
  <si>
    <t>542</t>
  </si>
  <si>
    <t>Исполнение судебных актов РФ и мировых соглашений по возмещению вреда</t>
  </si>
  <si>
    <t>831</t>
  </si>
  <si>
    <t>Уплата налога на имущемтво организаций и земельного налога</t>
  </si>
  <si>
    <t>851</t>
  </si>
  <si>
    <t>Прочая закупка товаров, работ и услуг для муниципальных нужд</t>
  </si>
  <si>
    <t>1.1.4</t>
  </si>
  <si>
    <t>Резервные фонды</t>
  </si>
  <si>
    <t>0111</t>
  </si>
  <si>
    <t>0700500</t>
  </si>
  <si>
    <t>870</t>
  </si>
  <si>
    <t>Резервные средства</t>
  </si>
  <si>
    <t>244</t>
  </si>
  <si>
    <t>111</t>
  </si>
  <si>
    <t>242</t>
  </si>
  <si>
    <t>3029900</t>
  </si>
  <si>
    <t>Закупка товаров, работ , услуг в сфере информационно-коммуникационных технологий</t>
  </si>
  <si>
    <t>Мероприятия по целевой программе "Обеспечение охраны жизни людей на водных объектах муниципального образования Поселок Ставрово на 2012-2013 годы"</t>
  </si>
  <si>
    <t>810</t>
  </si>
  <si>
    <t>1.4.3</t>
  </si>
  <si>
    <t>Дорожное хозяйство</t>
  </si>
  <si>
    <t>0409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</si>
  <si>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2009-2015г.г."</t>
  </si>
  <si>
    <t>5221303</t>
  </si>
  <si>
    <t>243</t>
  </si>
  <si>
    <t>521303</t>
  </si>
  <si>
    <t>Субсидии юридическим лицам (кроме муниципальных учреждений) и физическим лицам-производителям товаров, работ, услуг</t>
  </si>
  <si>
    <t>Субсидии бюджетам на капитальный ремонт и ремонт дворовых территорий многоквартирных домов,проездов к дворовым территориям многоквартирных домов населенных пунктов по долгосрочной целевой программе"Дорожное хозяйство Владимиркой области 2009-2015 г.г."</t>
  </si>
  <si>
    <t>5221304</t>
  </si>
  <si>
    <t>Субсидии на реализацию муниципальных программ по обеспечению территорий документами территориального планирования</t>
  </si>
  <si>
    <t>5223102</t>
  </si>
  <si>
    <t>ЦП "Создание системы кадастра недвижимости в муниципальном образовании поселок Ставрово Собинского района Владимирской области (2009-2012 годы)"</t>
  </si>
  <si>
    <t>МБУ " Бизнес-инкубатор поселка Ставрово Собинского района Владимирской области"</t>
  </si>
  <si>
    <t>Обеспечение мероприятий по капитальному ремонту многокватирных домов по областной адресной программе"Капитальный ремонт многоквартирных домов во Владимирской области в 2012 году"</t>
  </si>
  <si>
    <t>Обеспечение мероприятий по капитальному ремонту многокватирных домов по МАП"Капитальный ремонт многоквартирных домов поселка Ставрово на 2012 год"</t>
  </si>
  <si>
    <t>Мероприятия по ДЦП "Энергосбережение и повышение энергетической эффективности в поселке Ставрово на 2008-2012 годы и целевые показатели на период до 2020 года"</t>
  </si>
  <si>
    <t>7950505</t>
  </si>
  <si>
    <t>Мероприятия по долгосрочной целевой программе " Модернизация объектов коммунальной инфраструктуры поселка Ставрово на 2006-2012 годы"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</si>
  <si>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</si>
  <si>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</si>
  <si>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</si>
  <si>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>1.6.</t>
  </si>
  <si>
    <t>1.7.2</t>
  </si>
  <si>
    <t>1.7.3</t>
  </si>
  <si>
    <t>1.8</t>
  </si>
  <si>
    <t>611</t>
  </si>
  <si>
    <t>Мероприятия по ЦП "Развитие физической культуры и спорта в муниципальном образовании поселок Ставрово на 2012-2015 годы"</t>
  </si>
  <si>
    <t>7950521</t>
  </si>
  <si>
    <t>Обеспечение деятельности подведомственных учреждений</t>
  </si>
  <si>
    <t>Государственная поддержка в сфере культуры, кинемоторгафии, средств массовой информации</t>
  </si>
  <si>
    <t>4508500</t>
  </si>
  <si>
    <t>321</t>
  </si>
  <si>
    <t>Обеспечение деятельности подведомственных учреждений (централизованные бухгалтерии)</t>
  </si>
  <si>
    <t>710</t>
  </si>
  <si>
    <t>852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</si>
  <si>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соответсвии с заключенными соглашениями</t>
  </si>
  <si>
    <t>Субсидии юридическим лицам ( кроме муниципальных учреждений) и физическим лицам-производителям товаров, работ, услуг</t>
  </si>
  <si>
    <t>411</t>
  </si>
  <si>
    <t>612</t>
  </si>
  <si>
    <t>314</t>
  </si>
  <si>
    <t>Уплата прочих налогов, сборов и иных платежей</t>
  </si>
  <si>
    <t>092305</t>
  </si>
  <si>
    <t>Уплата налога на имущество организаций и земельного налога</t>
  </si>
  <si>
    <t>Профинансировано на 01.01.2013</t>
  </si>
  <si>
    <t>Процент исполнения бюджета на 01.01.2013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</si>
  <si>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</si>
  <si>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3450100</t>
  </si>
  <si>
    <t>Охрана окружающей среды</t>
  </si>
  <si>
    <t>Другие вопросы в области охраны окружающей среды</t>
  </si>
  <si>
    <t>Мероприятяи по ЦП "Обеспечение экологической безопасности на территории Собинского района 2010-2014 годы"</t>
  </si>
  <si>
    <t>0600</t>
  </si>
  <si>
    <t>0605</t>
  </si>
  <si>
    <t>7950500</t>
  </si>
  <si>
    <t xml:space="preserve"> Кассовый расход </t>
  </si>
  <si>
    <t>Приложение № 3</t>
  </si>
  <si>
    <t>к проекту решения Совета народных депутатов поселка Ставрово</t>
  </si>
  <si>
    <t>от</t>
  </si>
  <si>
    <t>№</t>
  </si>
  <si>
    <t xml:space="preserve">по ведомственной структуре расходов бюджета  </t>
  </si>
  <si>
    <t xml:space="preserve">Расходы бюджета поселка Ставрово за 2012 год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</si>
</sst>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wrapText="1" shrinkToFit="1"/>
    </xf>
    <xf numFmtId="0" fontId="13" fillId="0" borderId="4" xfId="0" applyFont="1" applyBorder="1" applyAlignment="1">
      <alignment wrapText="1" shrinkToFit="1"/>
    </xf>
    <xf numFmtId="0" fontId="11" fillId="0" borderId="2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1" fillId="0" borderId="2" xfId="0" applyFont="1" applyBorder="1" applyAlignment="1">
      <alignment wrapText="1" shrinkToFit="1"/>
    </xf>
    <xf numFmtId="0" fontId="12" fillId="0" borderId="4" xfId="0" applyFont="1" applyBorder="1" applyAlignment="1">
      <alignment wrapText="1" shrinkToFit="1"/>
    </xf>
    <xf numFmtId="0" fontId="12" fillId="0" borderId="4" xfId="0" applyFont="1" applyBorder="1" applyAlignment="1">
      <alignment wrapText="1"/>
    </xf>
    <xf numFmtId="0" fontId="13" fillId="0" borderId="4" xfId="0" applyFont="1" applyFill="1" applyBorder="1" applyAlignment="1">
      <alignment wrapText="1"/>
    </xf>
    <xf numFmtId="169" fontId="10" fillId="0" borderId="5" xfId="0" applyNumberFormat="1" applyFont="1" applyBorder="1" applyAlignment="1">
      <alignment horizontal="right"/>
    </xf>
    <xf numFmtId="169" fontId="11" fillId="0" borderId="5" xfId="0" applyNumberFormat="1" applyFont="1" applyBorder="1" applyAlignment="1">
      <alignment horizontal="right"/>
    </xf>
    <xf numFmtId="169" fontId="11" fillId="0" borderId="6" xfId="0" applyNumberFormat="1" applyFont="1" applyBorder="1" applyAlignment="1">
      <alignment horizontal="right"/>
    </xf>
    <xf numFmtId="169" fontId="12" fillId="0" borderId="5" xfId="0" applyNumberFormat="1" applyFont="1" applyBorder="1" applyAlignment="1">
      <alignment horizontal="right"/>
    </xf>
    <xf numFmtId="169" fontId="10" fillId="0" borderId="5" xfId="0" applyNumberFormat="1" applyFont="1" applyBorder="1" applyAlignment="1">
      <alignment horizontal="right"/>
    </xf>
    <xf numFmtId="169" fontId="12" fillId="0" borderId="5" xfId="0" applyNumberFormat="1" applyFont="1" applyBorder="1" applyAlignment="1">
      <alignment horizontal="right"/>
    </xf>
    <xf numFmtId="169" fontId="13" fillId="0" borderId="5" xfId="0" applyNumberFormat="1" applyFont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3" fillId="0" borderId="5" xfId="0" applyNumberFormat="1" applyFont="1" applyFill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1" fillId="0" borderId="7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3" fillId="0" borderId="7" xfId="0" applyNumberFormat="1" applyFont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2" fillId="0" borderId="7" xfId="0" applyNumberFormat="1" applyFont="1" applyFill="1" applyBorder="1" applyAlignment="1">
      <alignment horizontal="right"/>
    </xf>
    <xf numFmtId="169" fontId="13" fillId="0" borderId="7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wrapText="1"/>
    </xf>
    <xf numFmtId="2" fontId="11" fillId="0" borderId="3" xfId="0" applyNumberFormat="1" applyFont="1" applyBorder="1" applyAlignment="1">
      <alignment horizontal="right"/>
    </xf>
    <xf numFmtId="0" fontId="10" fillId="0" borderId="4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169" fontId="11" fillId="0" borderId="3" xfId="0" applyNumberFormat="1" applyFont="1" applyFill="1" applyBorder="1" applyAlignment="1">
      <alignment horizontal="right"/>
    </xf>
    <xf numFmtId="169" fontId="11" fillId="0" borderId="6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0" fontId="13" fillId="0" borderId="4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3" fillId="0" borderId="5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2" fontId="13" fillId="0" borderId="8" xfId="0" applyNumberFormat="1" applyFont="1" applyBorder="1" applyAlignment="1">
      <alignment horizontal="right"/>
    </xf>
    <xf numFmtId="2" fontId="12" fillId="0" borderId="7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169" fontId="11" fillId="0" borderId="9" xfId="0" applyNumberFormat="1" applyFont="1" applyBorder="1" applyAlignment="1">
      <alignment horizontal="right"/>
    </xf>
    <xf numFmtId="169" fontId="10" fillId="0" borderId="9" xfId="0" applyNumberFormat="1" applyFont="1" applyBorder="1" applyAlignment="1">
      <alignment horizontal="right"/>
    </xf>
    <xf numFmtId="2" fontId="13" fillId="0" borderId="3" xfId="0" applyNumberFormat="1" applyFont="1" applyBorder="1" applyAlignment="1">
      <alignment horizontal="right"/>
    </xf>
    <xf numFmtId="0" fontId="12" fillId="0" borderId="4" xfId="0" applyFont="1" applyFill="1" applyBorder="1" applyAlignment="1">
      <alignment wrapText="1"/>
    </xf>
    <xf numFmtId="2" fontId="12" fillId="0" borderId="5" xfId="0" applyNumberFormat="1" applyFont="1" applyBorder="1" applyAlignment="1">
      <alignment horizontal="right"/>
    </xf>
    <xf numFmtId="169" fontId="12" fillId="0" borderId="8" xfId="0" applyNumberFormat="1" applyFont="1" applyBorder="1" applyAlignment="1">
      <alignment horizontal="right"/>
    </xf>
    <xf numFmtId="169" fontId="10" fillId="0" borderId="8" xfId="0" applyNumberFormat="1" applyFont="1" applyFill="1" applyBorder="1" applyAlignment="1">
      <alignment horizontal="right"/>
    </xf>
    <xf numFmtId="169" fontId="10" fillId="0" borderId="8" xfId="0" applyNumberFormat="1" applyFont="1" applyBorder="1" applyAlignment="1">
      <alignment horizontal="right"/>
    </xf>
    <xf numFmtId="169" fontId="12" fillId="0" borderId="8" xfId="0" applyNumberFormat="1" applyFont="1" applyFill="1" applyBorder="1" applyAlignment="1">
      <alignment horizontal="right"/>
    </xf>
    <xf numFmtId="169" fontId="12" fillId="0" borderId="8" xfId="0" applyNumberFormat="1" applyFont="1" applyBorder="1" applyAlignment="1">
      <alignment horizontal="right"/>
    </xf>
    <xf numFmtId="169" fontId="10" fillId="0" borderId="9" xfId="0" applyNumberFormat="1" applyFont="1" applyFill="1" applyBorder="1" applyAlignment="1">
      <alignment horizontal="right"/>
    </xf>
    <xf numFmtId="169" fontId="13" fillId="0" borderId="4" xfId="0" applyNumberFormat="1" applyFont="1" applyBorder="1" applyAlignment="1">
      <alignment horizontal="right"/>
    </xf>
    <xf numFmtId="169" fontId="10" fillId="0" borderId="11" xfId="0" applyNumberFormat="1" applyFont="1" applyBorder="1" applyAlignment="1">
      <alignment horizontal="right"/>
    </xf>
    <xf numFmtId="169" fontId="11" fillId="0" borderId="12" xfId="0" applyNumberFormat="1" applyFont="1" applyBorder="1" applyAlignment="1">
      <alignment horizontal="right"/>
    </xf>
    <xf numFmtId="0" fontId="11" fillId="0" borderId="13" xfId="0" applyFont="1" applyFill="1" applyBorder="1" applyAlignment="1">
      <alignment wrapText="1"/>
    </xf>
    <xf numFmtId="49" fontId="11" fillId="0" borderId="14" xfId="0" applyNumberFormat="1" applyFont="1" applyFill="1" applyBorder="1" applyAlignment="1">
      <alignment horizontal="center"/>
    </xf>
    <xf numFmtId="169" fontId="11" fillId="0" borderId="15" xfId="0" applyNumberFormat="1" applyFont="1" applyFill="1" applyBorder="1" applyAlignment="1">
      <alignment horizontal="right"/>
    </xf>
    <xf numFmtId="0" fontId="13" fillId="0" borderId="0" xfId="0" applyFont="1" applyBorder="1" applyAlignment="1">
      <alignment wrapText="1"/>
    </xf>
    <xf numFmtId="49" fontId="13" fillId="0" borderId="16" xfId="0" applyNumberFormat="1" applyFont="1" applyBorder="1" applyAlignment="1">
      <alignment horizontal="center"/>
    </xf>
    <xf numFmtId="169" fontId="13" fillId="0" borderId="16" xfId="0" applyNumberFormat="1" applyFont="1" applyBorder="1" applyAlignment="1">
      <alignment horizontal="right"/>
    </xf>
    <xf numFmtId="169" fontId="13" fillId="0" borderId="17" xfId="0" applyNumberFormat="1" applyFont="1" applyBorder="1" applyAlignment="1">
      <alignment horizontal="right"/>
    </xf>
    <xf numFmtId="2" fontId="13" fillId="0" borderId="17" xfId="0" applyNumberFormat="1" applyFont="1" applyBorder="1" applyAlignment="1">
      <alignment horizontal="right"/>
    </xf>
    <xf numFmtId="2" fontId="11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79" t="s">
        <v>4</v>
      </c>
      <c r="C6" s="179"/>
      <c r="D6" s="179"/>
      <c r="E6" s="179"/>
      <c r="F6" s="179"/>
      <c r="G6" s="179"/>
      <c r="H6" s="179"/>
      <c r="I6" s="179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1"/>
  <sheetViews>
    <sheetView tabSelected="1" view="pageBreakPreview" zoomScale="75" zoomScaleNormal="75" zoomScaleSheetLayoutView="75" workbookViewId="0" topLeftCell="A7">
      <pane ySplit="735" topLeftCell="BM138" activePane="bottomLeft" state="split"/>
      <selection pane="topLeft" activeCell="K7" sqref="K1:K16384"/>
      <selection pane="bottomLeft" activeCell="B157" sqref="B157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5.625" style="0" hidden="1" customWidth="1"/>
    <col min="9" max="9" width="15.75390625" style="0" hidden="1" customWidth="1"/>
    <col min="10" max="10" width="15.875" style="0" customWidth="1"/>
    <col min="11" max="11" width="13.125" style="0" customWidth="1"/>
  </cols>
  <sheetData>
    <row r="1" spans="1:11" s="3" customFormat="1" ht="15.75">
      <c r="A1" s="39"/>
      <c r="B1" s="40"/>
      <c r="C1" s="35"/>
      <c r="D1" s="35"/>
      <c r="E1" s="35"/>
      <c r="F1" s="35"/>
      <c r="G1" s="36"/>
      <c r="H1" s="36"/>
      <c r="I1" s="36"/>
      <c r="J1" s="185" t="s">
        <v>279</v>
      </c>
      <c r="K1" s="185"/>
    </row>
    <row r="2" spans="1:12" s="3" customFormat="1" ht="12.75" customHeight="1">
      <c r="A2" s="39"/>
      <c r="B2" s="41"/>
      <c r="C2" s="185" t="s">
        <v>280</v>
      </c>
      <c r="D2" s="185"/>
      <c r="E2" s="185"/>
      <c r="F2" s="185"/>
      <c r="G2" s="185"/>
      <c r="H2" s="185"/>
      <c r="I2" s="185"/>
      <c r="J2" s="185"/>
      <c r="K2" s="185"/>
      <c r="L2" s="185"/>
    </row>
    <row r="3" spans="1:11" s="3" customFormat="1" ht="15.75">
      <c r="A3" s="39"/>
      <c r="B3" s="41"/>
      <c r="C3" s="35"/>
      <c r="D3" s="35"/>
      <c r="E3" s="35"/>
      <c r="F3" s="35"/>
      <c r="G3" s="36"/>
      <c r="H3" s="36"/>
      <c r="I3" s="36"/>
      <c r="J3" s="203" t="s">
        <v>281</v>
      </c>
      <c r="K3" s="203" t="s">
        <v>282</v>
      </c>
    </row>
    <row r="4" spans="1:12" s="3" customFormat="1" ht="15.75">
      <c r="A4" s="39"/>
      <c r="B4" s="189" t="s">
        <v>284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s="3" customFormat="1" ht="18.75" customHeight="1">
      <c r="A5" s="39"/>
      <c r="B5" s="189" t="s">
        <v>283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1" s="3" customFormat="1" ht="15.75">
      <c r="A6" s="42"/>
      <c r="B6" s="41"/>
      <c r="C6" s="39"/>
      <c r="D6" s="39"/>
      <c r="E6" s="39"/>
      <c r="F6" s="39"/>
      <c r="G6" s="43"/>
      <c r="H6" s="43"/>
      <c r="I6" s="43"/>
      <c r="J6" s="43"/>
      <c r="K6" s="44"/>
    </row>
    <row r="7" spans="1:11" s="3" customFormat="1" ht="13.5" customHeight="1">
      <c r="A7" s="195" t="s">
        <v>42</v>
      </c>
      <c r="B7" s="198" t="s">
        <v>10</v>
      </c>
      <c r="C7" s="186" t="s">
        <v>191</v>
      </c>
      <c r="D7" s="186" t="s">
        <v>192</v>
      </c>
      <c r="E7" s="186" t="s">
        <v>193</v>
      </c>
      <c r="F7" s="192" t="s">
        <v>194</v>
      </c>
      <c r="G7" s="190" t="s">
        <v>43</v>
      </c>
      <c r="H7" s="186" t="s">
        <v>202</v>
      </c>
      <c r="I7" s="182" t="s">
        <v>268</v>
      </c>
      <c r="J7" s="182" t="s">
        <v>278</v>
      </c>
      <c r="K7" s="186" t="s">
        <v>269</v>
      </c>
    </row>
    <row r="8" spans="1:11" s="3" customFormat="1" ht="13.5" customHeight="1">
      <c r="A8" s="196"/>
      <c r="B8" s="199"/>
      <c r="C8" s="187"/>
      <c r="D8" s="187"/>
      <c r="E8" s="187"/>
      <c r="F8" s="193"/>
      <c r="G8" s="191"/>
      <c r="H8" s="187"/>
      <c r="I8" s="201"/>
      <c r="J8" s="183"/>
      <c r="K8" s="187"/>
    </row>
    <row r="9" spans="1:11" s="3" customFormat="1" ht="64.5" customHeight="1">
      <c r="A9" s="197"/>
      <c r="B9" s="200"/>
      <c r="C9" s="188"/>
      <c r="D9" s="188"/>
      <c r="E9" s="188"/>
      <c r="F9" s="194"/>
      <c r="G9" s="191"/>
      <c r="H9" s="188"/>
      <c r="I9" s="202"/>
      <c r="J9" s="184"/>
      <c r="K9" s="188"/>
    </row>
    <row r="10" spans="1:11" s="3" customFormat="1" ht="18" customHeight="1">
      <c r="A10" s="63" t="s">
        <v>15</v>
      </c>
      <c r="B10" s="76">
        <v>2</v>
      </c>
      <c r="C10" s="64" t="s">
        <v>14</v>
      </c>
      <c r="D10" s="65" t="s">
        <v>40</v>
      </c>
      <c r="E10" s="64" t="s">
        <v>16</v>
      </c>
      <c r="F10" s="64" t="s">
        <v>41</v>
      </c>
      <c r="G10" s="66">
        <v>7</v>
      </c>
      <c r="H10" s="64" t="s">
        <v>195</v>
      </c>
      <c r="I10" s="66">
        <v>8</v>
      </c>
      <c r="J10" s="66">
        <v>9</v>
      </c>
      <c r="K10" s="64" t="s">
        <v>196</v>
      </c>
    </row>
    <row r="11" spans="1:11" s="3" customFormat="1" ht="16.5" customHeight="1">
      <c r="A11" s="67" t="s">
        <v>15</v>
      </c>
      <c r="B11" s="77" t="s">
        <v>94</v>
      </c>
      <c r="C11" s="45" t="s">
        <v>147</v>
      </c>
      <c r="D11" s="46" t="s">
        <v>95</v>
      </c>
      <c r="E11" s="45" t="s">
        <v>23</v>
      </c>
      <c r="F11" s="45" t="s">
        <v>9</v>
      </c>
      <c r="G11" s="47"/>
      <c r="H11" s="118">
        <f>H12+H34+H47+H58+H79+H117+H122+H140+H146+H152+H114</f>
        <v>138010.30200000003</v>
      </c>
      <c r="I11" s="118">
        <f>I12+I34+I47+I58+I79+I117+I122+I140+I146+I152+I114</f>
        <v>66799.96783</v>
      </c>
      <c r="J11" s="118">
        <f>J12+J34+J47+J58+J79+J117+J122+J140+J146+J152+J114</f>
        <v>66799.96783</v>
      </c>
      <c r="K11" s="114">
        <f>J11*100/H11</f>
        <v>48.402160463354384</v>
      </c>
    </row>
    <row r="12" spans="1:11" s="3" customFormat="1" ht="15.75">
      <c r="A12" s="68" t="s">
        <v>21</v>
      </c>
      <c r="B12" s="78" t="s">
        <v>22</v>
      </c>
      <c r="C12" s="61" t="s">
        <v>9</v>
      </c>
      <c r="D12" s="62" t="s">
        <v>8</v>
      </c>
      <c r="E12" s="61" t="s">
        <v>23</v>
      </c>
      <c r="F12" s="61" t="s">
        <v>9</v>
      </c>
      <c r="G12" s="61" t="s">
        <v>9</v>
      </c>
      <c r="H12" s="109">
        <f>H13+H15+H19+H29+H27</f>
        <v>4955.84967</v>
      </c>
      <c r="I12" s="100">
        <f>I13+I15+I19+I29</f>
        <v>4955.84967</v>
      </c>
      <c r="J12" s="100">
        <f>J13+J15+J19+J29</f>
        <v>4955.84967</v>
      </c>
      <c r="K12" s="114">
        <f>J12*100/H12</f>
        <v>100</v>
      </c>
    </row>
    <row r="13" spans="1:11" s="3" customFormat="1" ht="24" customHeight="1">
      <c r="A13" s="69" t="s">
        <v>96</v>
      </c>
      <c r="B13" s="79" t="s">
        <v>127</v>
      </c>
      <c r="C13" s="53" t="s">
        <v>147</v>
      </c>
      <c r="D13" s="55" t="s">
        <v>92</v>
      </c>
      <c r="E13" s="53" t="s">
        <v>93</v>
      </c>
      <c r="F13" s="53" t="s">
        <v>9</v>
      </c>
      <c r="G13" s="53"/>
      <c r="H13" s="116">
        <v>666.05112</v>
      </c>
      <c r="I13" s="98">
        <v>666.05112</v>
      </c>
      <c r="J13" s="98">
        <v>666.05112</v>
      </c>
      <c r="K13" s="110">
        <f>J13*100/H13</f>
        <v>100</v>
      </c>
    </row>
    <row r="14" spans="1:11" s="3" customFormat="1" ht="15.75">
      <c r="A14" s="69"/>
      <c r="B14" s="80" t="s">
        <v>123</v>
      </c>
      <c r="C14" s="39" t="s">
        <v>147</v>
      </c>
      <c r="D14" s="49" t="s">
        <v>92</v>
      </c>
      <c r="E14" s="39" t="s">
        <v>93</v>
      </c>
      <c r="F14" s="39" t="s">
        <v>203</v>
      </c>
      <c r="G14" s="39"/>
      <c r="H14" s="115">
        <v>666.05112</v>
      </c>
      <c r="I14" s="98">
        <v>666.05112</v>
      </c>
      <c r="J14" s="98">
        <v>666.05112</v>
      </c>
      <c r="K14" s="110">
        <f>J14*100/H14</f>
        <v>100</v>
      </c>
    </row>
    <row r="15" spans="1:11" s="3" customFormat="1" ht="15.75">
      <c r="A15" s="69" t="s">
        <v>97</v>
      </c>
      <c r="B15" s="81" t="s">
        <v>129</v>
      </c>
      <c r="C15" s="53" t="s">
        <v>147</v>
      </c>
      <c r="D15" s="55" t="s">
        <v>24</v>
      </c>
      <c r="E15" s="53" t="s">
        <v>66</v>
      </c>
      <c r="F15" s="53" t="s">
        <v>9</v>
      </c>
      <c r="G15" s="53" t="s">
        <v>9</v>
      </c>
      <c r="H15" s="116">
        <f>H16+H17+H18</f>
        <v>575.2175</v>
      </c>
      <c r="I15" s="116">
        <f>I16+I17+I18</f>
        <v>575.2175</v>
      </c>
      <c r="J15" s="116">
        <f>J16+J17+J18</f>
        <v>575.2175</v>
      </c>
      <c r="K15" s="112">
        <f>J15*100/H15</f>
        <v>100</v>
      </c>
    </row>
    <row r="16" spans="1:11" s="3" customFormat="1" ht="31.5">
      <c r="A16" s="67"/>
      <c r="B16" s="80" t="s">
        <v>67</v>
      </c>
      <c r="C16" s="39" t="s">
        <v>147</v>
      </c>
      <c r="D16" s="49" t="s">
        <v>24</v>
      </c>
      <c r="E16" s="39" t="s">
        <v>68</v>
      </c>
      <c r="F16" s="39" t="s">
        <v>203</v>
      </c>
      <c r="G16" s="39" t="s">
        <v>9</v>
      </c>
      <c r="H16" s="115">
        <v>528.9433</v>
      </c>
      <c r="I16" s="98">
        <v>528.9433</v>
      </c>
      <c r="J16" s="115">
        <v>528.9433</v>
      </c>
      <c r="K16" s="154">
        <f>J16*100/H16</f>
        <v>100</v>
      </c>
    </row>
    <row r="17" spans="1:11" s="3" customFormat="1" ht="15.75">
      <c r="A17" s="67"/>
      <c r="B17" s="82" t="s">
        <v>47</v>
      </c>
      <c r="C17" s="54" t="s">
        <v>147</v>
      </c>
      <c r="D17" s="54" t="s">
        <v>24</v>
      </c>
      <c r="E17" s="54" t="s">
        <v>70</v>
      </c>
      <c r="F17" s="54" t="s">
        <v>203</v>
      </c>
      <c r="G17" s="54" t="s">
        <v>9</v>
      </c>
      <c r="H17" s="117">
        <v>45.2742</v>
      </c>
      <c r="I17" s="102">
        <v>45.2742</v>
      </c>
      <c r="J17" s="117">
        <v>45.2742</v>
      </c>
      <c r="K17" s="154">
        <f>J17*100/H17</f>
        <v>100</v>
      </c>
    </row>
    <row r="18" spans="1:11" s="3" customFormat="1" ht="15.75">
      <c r="A18" s="67"/>
      <c r="B18" s="82" t="s">
        <v>265</v>
      </c>
      <c r="C18" s="54" t="s">
        <v>147</v>
      </c>
      <c r="D18" s="54" t="s">
        <v>24</v>
      </c>
      <c r="E18" s="54" t="s">
        <v>70</v>
      </c>
      <c r="F18" s="54" t="s">
        <v>259</v>
      </c>
      <c r="G18" s="54"/>
      <c r="H18" s="117">
        <v>1</v>
      </c>
      <c r="I18" s="102">
        <v>1</v>
      </c>
      <c r="J18" s="117">
        <v>1</v>
      </c>
      <c r="K18" s="154">
        <f>J18*100/H18</f>
        <v>100</v>
      </c>
    </row>
    <row r="19" spans="1:11" s="4" customFormat="1" ht="15.75">
      <c r="A19" s="69" t="s">
        <v>98</v>
      </c>
      <c r="B19" s="79" t="s">
        <v>128</v>
      </c>
      <c r="C19" s="53" t="s">
        <v>147</v>
      </c>
      <c r="D19" s="53" t="s">
        <v>25</v>
      </c>
      <c r="E19" s="53" t="s">
        <v>66</v>
      </c>
      <c r="F19" s="53" t="s">
        <v>9</v>
      </c>
      <c r="G19" s="53" t="s">
        <v>9</v>
      </c>
      <c r="H19" s="115">
        <f>H20+H23+H24+H25+H22+H21+H26</f>
        <v>3417.57704</v>
      </c>
      <c r="I19" s="115">
        <f>I20+I23+I24+I25+I22+I21+I26</f>
        <v>3417.57704</v>
      </c>
      <c r="J19" s="115">
        <f>J20+J23+J24+J25+J22+J21+J26</f>
        <v>3417.57704</v>
      </c>
      <c r="K19" s="145">
        <f>J19*100/H19</f>
        <v>100</v>
      </c>
    </row>
    <row r="20" spans="1:11" s="3" customFormat="1" ht="15.75">
      <c r="A20" s="70"/>
      <c r="B20" s="82" t="s">
        <v>204</v>
      </c>
      <c r="C20" s="39" t="s">
        <v>147</v>
      </c>
      <c r="D20" s="39" t="s">
        <v>25</v>
      </c>
      <c r="E20" s="39" t="s">
        <v>70</v>
      </c>
      <c r="F20" s="39" t="s">
        <v>203</v>
      </c>
      <c r="G20" s="39"/>
      <c r="H20" s="115">
        <v>3202.16648</v>
      </c>
      <c r="I20" s="98">
        <v>3202.16648</v>
      </c>
      <c r="J20" s="115">
        <v>3202.16648</v>
      </c>
      <c r="K20" s="154">
        <f>J20*100/H20</f>
        <v>100</v>
      </c>
    </row>
    <row r="21" spans="1:11" s="3" customFormat="1" ht="15.75">
      <c r="A21" s="70"/>
      <c r="B21" s="82"/>
      <c r="C21" s="39" t="s">
        <v>147</v>
      </c>
      <c r="D21" s="39" t="s">
        <v>25</v>
      </c>
      <c r="E21" s="39" t="s">
        <v>70</v>
      </c>
      <c r="F21" s="39" t="s">
        <v>219</v>
      </c>
      <c r="G21" s="39"/>
      <c r="H21" s="115">
        <v>4.25</v>
      </c>
      <c r="I21" s="98">
        <v>4.25</v>
      </c>
      <c r="J21" s="115">
        <v>4.25</v>
      </c>
      <c r="K21" s="154">
        <f>J21*100/H21</f>
        <v>100</v>
      </c>
    </row>
    <row r="22" spans="1:11" s="3" customFormat="1" ht="31.5">
      <c r="A22" s="70"/>
      <c r="B22" s="82" t="s">
        <v>210</v>
      </c>
      <c r="C22" s="39" t="s">
        <v>147</v>
      </c>
      <c r="D22" s="39" t="s">
        <v>25</v>
      </c>
      <c r="E22" s="39" t="s">
        <v>70</v>
      </c>
      <c r="F22" s="39" t="s">
        <v>217</v>
      </c>
      <c r="G22" s="39"/>
      <c r="H22" s="115">
        <v>17.21774</v>
      </c>
      <c r="I22" s="98">
        <v>17.21774</v>
      </c>
      <c r="J22" s="115">
        <v>17.21774</v>
      </c>
      <c r="K22" s="154">
        <f>J22*100/H22</f>
        <v>100</v>
      </c>
    </row>
    <row r="23" spans="1:11" s="3" customFormat="1" ht="48" customHeight="1">
      <c r="A23" s="70"/>
      <c r="B23" s="83" t="s">
        <v>190</v>
      </c>
      <c r="C23" s="58" t="s">
        <v>147</v>
      </c>
      <c r="D23" s="58" t="s">
        <v>25</v>
      </c>
      <c r="E23" s="58" t="s">
        <v>70</v>
      </c>
      <c r="F23" s="39" t="s">
        <v>205</v>
      </c>
      <c r="G23" s="39"/>
      <c r="H23" s="115">
        <v>2</v>
      </c>
      <c r="I23" s="98">
        <v>2</v>
      </c>
      <c r="J23" s="115">
        <v>2</v>
      </c>
      <c r="K23" s="110">
        <f>J23*100/H23</f>
        <v>100</v>
      </c>
    </row>
    <row r="24" spans="1:11" s="3" customFormat="1" ht="30.75" customHeight="1">
      <c r="A24" s="70"/>
      <c r="B24" s="83" t="s">
        <v>206</v>
      </c>
      <c r="C24" s="58" t="s">
        <v>147</v>
      </c>
      <c r="D24" s="58" t="s">
        <v>25</v>
      </c>
      <c r="E24" s="58" t="s">
        <v>70</v>
      </c>
      <c r="F24" s="39" t="s">
        <v>207</v>
      </c>
      <c r="G24" s="39"/>
      <c r="H24" s="115">
        <v>56.184</v>
      </c>
      <c r="I24" s="98">
        <v>56.184</v>
      </c>
      <c r="J24" s="115">
        <v>56.184</v>
      </c>
      <c r="K24" s="110">
        <f>J24*100/H24</f>
        <v>100</v>
      </c>
    </row>
    <row r="25" spans="1:11" s="3" customFormat="1" ht="16.5" customHeight="1">
      <c r="A25" s="70"/>
      <c r="B25" s="83" t="s">
        <v>267</v>
      </c>
      <c r="C25" s="58" t="s">
        <v>147</v>
      </c>
      <c r="D25" s="58" t="s">
        <v>25</v>
      </c>
      <c r="E25" s="58" t="s">
        <v>70</v>
      </c>
      <c r="F25" s="39" t="s">
        <v>209</v>
      </c>
      <c r="G25" s="39"/>
      <c r="H25" s="115">
        <v>135.74606</v>
      </c>
      <c r="I25" s="98">
        <v>135.74606</v>
      </c>
      <c r="J25" s="115">
        <v>135.74606</v>
      </c>
      <c r="K25" s="110">
        <f>J25*100/H25</f>
        <v>100</v>
      </c>
    </row>
    <row r="26" spans="1:11" s="3" customFormat="1" ht="16.5" customHeight="1">
      <c r="A26" s="70"/>
      <c r="B26" s="83" t="s">
        <v>265</v>
      </c>
      <c r="C26" s="58" t="s">
        <v>147</v>
      </c>
      <c r="D26" s="58" t="s">
        <v>25</v>
      </c>
      <c r="E26" s="58" t="s">
        <v>70</v>
      </c>
      <c r="F26" s="39" t="s">
        <v>259</v>
      </c>
      <c r="G26" s="39"/>
      <c r="H26" s="115">
        <v>0.01276</v>
      </c>
      <c r="I26" s="98">
        <v>0.01276</v>
      </c>
      <c r="J26" s="115">
        <v>0.01276</v>
      </c>
      <c r="K26" s="110">
        <f>J26*100/H26</f>
        <v>100</v>
      </c>
    </row>
    <row r="27" spans="1:11" s="3" customFormat="1" ht="16.5" customHeight="1">
      <c r="A27" s="75" t="s">
        <v>211</v>
      </c>
      <c r="B27" s="97" t="s">
        <v>212</v>
      </c>
      <c r="C27" s="58" t="s">
        <v>147</v>
      </c>
      <c r="D27" s="58" t="s">
        <v>213</v>
      </c>
      <c r="E27" s="58" t="s">
        <v>214</v>
      </c>
      <c r="F27" s="39" t="s">
        <v>9</v>
      </c>
      <c r="G27" s="39"/>
      <c r="H27" s="115">
        <v>0</v>
      </c>
      <c r="I27" s="98">
        <v>0</v>
      </c>
      <c r="J27" s="115">
        <v>0</v>
      </c>
      <c r="K27" s="110"/>
    </row>
    <row r="28" spans="1:11" s="3" customFormat="1" ht="16.5" customHeight="1">
      <c r="A28" s="70"/>
      <c r="B28" s="83" t="s">
        <v>216</v>
      </c>
      <c r="C28" s="58" t="s">
        <v>147</v>
      </c>
      <c r="D28" s="58" t="s">
        <v>213</v>
      </c>
      <c r="E28" s="58" t="s">
        <v>214</v>
      </c>
      <c r="F28" s="39" t="s">
        <v>215</v>
      </c>
      <c r="G28" s="39"/>
      <c r="H28" s="115">
        <v>0</v>
      </c>
      <c r="I28" s="98">
        <v>0</v>
      </c>
      <c r="J28" s="115">
        <v>0</v>
      </c>
      <c r="K28" s="110"/>
    </row>
    <row r="29" spans="1:11" s="38" customFormat="1" ht="15.75">
      <c r="A29" s="69" t="s">
        <v>99</v>
      </c>
      <c r="B29" s="84" t="s">
        <v>189</v>
      </c>
      <c r="C29" s="48" t="s">
        <v>147</v>
      </c>
      <c r="D29" s="48" t="s">
        <v>175</v>
      </c>
      <c r="E29" s="48" t="s">
        <v>139</v>
      </c>
      <c r="F29" s="48" t="s">
        <v>9</v>
      </c>
      <c r="G29" s="48"/>
      <c r="H29" s="120">
        <f>H30+H33+H31+H32</f>
        <v>297.00401</v>
      </c>
      <c r="I29" s="120">
        <f>I30+I33+I31+I32</f>
        <v>297.00401</v>
      </c>
      <c r="J29" s="120">
        <f>J30+J33+J31+J32</f>
        <v>297.00401</v>
      </c>
      <c r="K29" s="112">
        <f>J29*100/H29</f>
        <v>100</v>
      </c>
    </row>
    <row r="30" spans="1:11" s="38" customFormat="1" ht="31.5">
      <c r="A30" s="69"/>
      <c r="B30" s="82" t="s">
        <v>210</v>
      </c>
      <c r="C30" s="39" t="s">
        <v>147</v>
      </c>
      <c r="D30" s="39" t="s">
        <v>175</v>
      </c>
      <c r="E30" s="39" t="s">
        <v>140</v>
      </c>
      <c r="F30" s="39" t="s">
        <v>217</v>
      </c>
      <c r="G30" s="39"/>
      <c r="H30" s="115">
        <v>9.185</v>
      </c>
      <c r="I30" s="98">
        <v>9.185</v>
      </c>
      <c r="J30" s="115">
        <v>9.185</v>
      </c>
      <c r="K30" s="154">
        <f>J30*100/H30</f>
        <v>100</v>
      </c>
    </row>
    <row r="31" spans="1:11" s="38" customFormat="1" ht="21.75" customHeight="1">
      <c r="A31" s="69"/>
      <c r="B31" s="82" t="s">
        <v>265</v>
      </c>
      <c r="C31" s="39" t="s">
        <v>147</v>
      </c>
      <c r="D31" s="39" t="s">
        <v>175</v>
      </c>
      <c r="E31" s="39" t="s">
        <v>140</v>
      </c>
      <c r="F31" s="39" t="s">
        <v>259</v>
      </c>
      <c r="G31" s="39"/>
      <c r="H31" s="115">
        <v>2.3</v>
      </c>
      <c r="I31" s="98">
        <v>2.3</v>
      </c>
      <c r="J31" s="115">
        <v>2.3</v>
      </c>
      <c r="K31" s="154">
        <f>J31*100/H31</f>
        <v>100</v>
      </c>
    </row>
    <row r="32" spans="1:11" s="38" customFormat="1" ht="32.25" customHeight="1">
      <c r="A32" s="69"/>
      <c r="B32" s="82" t="s">
        <v>210</v>
      </c>
      <c r="C32" s="39" t="s">
        <v>147</v>
      </c>
      <c r="D32" s="39" t="s">
        <v>175</v>
      </c>
      <c r="E32" s="39" t="s">
        <v>266</v>
      </c>
      <c r="F32" s="39" t="s">
        <v>217</v>
      </c>
      <c r="G32" s="39"/>
      <c r="H32" s="115">
        <v>92.1</v>
      </c>
      <c r="I32" s="98">
        <v>92.1</v>
      </c>
      <c r="J32" s="115">
        <v>92.1</v>
      </c>
      <c r="K32" s="154">
        <f>J32*100/H32</f>
        <v>100</v>
      </c>
    </row>
    <row r="33" spans="1:11" s="38" customFormat="1" ht="31.5">
      <c r="A33" s="69"/>
      <c r="B33" s="82" t="s">
        <v>210</v>
      </c>
      <c r="C33" s="39" t="s">
        <v>147</v>
      </c>
      <c r="D33" s="39" t="s">
        <v>175</v>
      </c>
      <c r="E33" s="39" t="s">
        <v>187</v>
      </c>
      <c r="F33" s="39" t="s">
        <v>217</v>
      </c>
      <c r="G33" s="39"/>
      <c r="H33" s="115">
        <v>193.41901</v>
      </c>
      <c r="I33" s="105">
        <v>193.41901</v>
      </c>
      <c r="J33" s="122">
        <v>193.41901</v>
      </c>
      <c r="K33" s="110">
        <f>J33*100/H33</f>
        <v>100</v>
      </c>
    </row>
    <row r="34" spans="1:11" s="3" customFormat="1" ht="15" customHeight="1">
      <c r="A34" s="68" t="s">
        <v>18</v>
      </c>
      <c r="B34" s="85" t="s">
        <v>26</v>
      </c>
      <c r="C34" s="61" t="s">
        <v>9</v>
      </c>
      <c r="D34" s="61" t="s">
        <v>27</v>
      </c>
      <c r="E34" s="61" t="s">
        <v>23</v>
      </c>
      <c r="F34" s="61" t="s">
        <v>9</v>
      </c>
      <c r="G34" s="61" t="s">
        <v>9</v>
      </c>
      <c r="H34" s="109">
        <f>H35</f>
        <v>279</v>
      </c>
      <c r="I34" s="100">
        <f>I35</f>
        <v>279</v>
      </c>
      <c r="J34" s="100">
        <f>J35</f>
        <v>279</v>
      </c>
      <c r="K34" s="131">
        <f>J34*100/H34</f>
        <v>100</v>
      </c>
    </row>
    <row r="35" spans="1:11" s="3" customFormat="1" ht="31.5">
      <c r="A35" s="69" t="s">
        <v>100</v>
      </c>
      <c r="B35" s="86" t="s">
        <v>148</v>
      </c>
      <c r="C35" s="45" t="s">
        <v>147</v>
      </c>
      <c r="D35" s="45" t="s">
        <v>73</v>
      </c>
      <c r="E35" s="45" t="s">
        <v>74</v>
      </c>
      <c r="F35" s="45" t="s">
        <v>9</v>
      </c>
      <c r="G35" s="45" t="s">
        <v>9</v>
      </c>
      <c r="H35" s="119">
        <f>H36</f>
        <v>279</v>
      </c>
      <c r="I35" s="99">
        <v>279</v>
      </c>
      <c r="J35" s="118">
        <v>279</v>
      </c>
      <c r="K35" s="150">
        <f>J35*100/H35</f>
        <v>100</v>
      </c>
    </row>
    <row r="36" spans="1:11" s="3" customFormat="1" ht="47.25">
      <c r="A36" s="69"/>
      <c r="B36" s="87" t="s">
        <v>153</v>
      </c>
      <c r="C36" s="50" t="s">
        <v>147</v>
      </c>
      <c r="D36" s="50" t="s">
        <v>73</v>
      </c>
      <c r="E36" s="50" t="s">
        <v>74</v>
      </c>
      <c r="F36" s="50" t="s">
        <v>9</v>
      </c>
      <c r="G36" s="50" t="s">
        <v>9</v>
      </c>
      <c r="H36" s="121">
        <f>H44+H45+H46</f>
        <v>279</v>
      </c>
      <c r="I36" s="121">
        <f>I44+I45+I46</f>
        <v>279</v>
      </c>
      <c r="J36" s="121">
        <f>J44+J45+J46</f>
        <v>279</v>
      </c>
      <c r="K36" s="145">
        <f>J36*100/H36</f>
        <v>100</v>
      </c>
    </row>
    <row r="37" spans="1:11" s="3" customFormat="1" ht="15.75" customHeight="1" hidden="1">
      <c r="A37" s="67"/>
      <c r="B37" s="80" t="s">
        <v>44</v>
      </c>
      <c r="C37" s="39" t="s">
        <v>11</v>
      </c>
      <c r="D37" s="39" t="s">
        <v>73</v>
      </c>
      <c r="E37" s="39" t="s">
        <v>74</v>
      </c>
      <c r="F37" s="39" t="s">
        <v>69</v>
      </c>
      <c r="G37" s="39" t="s">
        <v>45</v>
      </c>
      <c r="H37" s="115">
        <v>120.1</v>
      </c>
      <c r="I37" s="98">
        <v>120.1</v>
      </c>
      <c r="J37" s="115">
        <v>120.1</v>
      </c>
      <c r="K37" s="154"/>
    </row>
    <row r="38" spans="1:11" s="3" customFormat="1" ht="15.75" customHeight="1" hidden="1">
      <c r="A38" s="70"/>
      <c r="B38" s="80" t="s">
        <v>71</v>
      </c>
      <c r="C38" s="39" t="s">
        <v>11</v>
      </c>
      <c r="D38" s="39" t="s">
        <v>73</v>
      </c>
      <c r="E38" s="39" t="s">
        <v>74</v>
      </c>
      <c r="F38" s="39" t="s">
        <v>69</v>
      </c>
      <c r="G38" s="39" t="s">
        <v>46</v>
      </c>
      <c r="H38" s="115">
        <v>31.5</v>
      </c>
      <c r="I38" s="98">
        <v>31.5</v>
      </c>
      <c r="J38" s="115">
        <v>31.5</v>
      </c>
      <c r="K38" s="154"/>
    </row>
    <row r="39" spans="1:11" s="4" customFormat="1" ht="15.75" customHeight="1" hidden="1">
      <c r="A39" s="67"/>
      <c r="B39" s="80" t="s">
        <v>48</v>
      </c>
      <c r="C39" s="39" t="s">
        <v>11</v>
      </c>
      <c r="D39" s="39" t="s">
        <v>73</v>
      </c>
      <c r="E39" s="39" t="s">
        <v>74</v>
      </c>
      <c r="F39" s="39" t="s">
        <v>69</v>
      </c>
      <c r="G39" s="39" t="s">
        <v>51</v>
      </c>
      <c r="H39" s="115">
        <v>3</v>
      </c>
      <c r="I39" s="98">
        <v>3</v>
      </c>
      <c r="J39" s="115">
        <v>3</v>
      </c>
      <c r="K39" s="154"/>
    </row>
    <row r="40" spans="1:11" s="3" customFormat="1" ht="15.75" customHeight="1" hidden="1">
      <c r="A40" s="70"/>
      <c r="B40" s="80" t="s">
        <v>54</v>
      </c>
      <c r="C40" s="39" t="s">
        <v>11</v>
      </c>
      <c r="D40" s="39" t="s">
        <v>73</v>
      </c>
      <c r="E40" s="39" t="s">
        <v>74</v>
      </c>
      <c r="F40" s="39" t="s">
        <v>69</v>
      </c>
      <c r="G40" s="39" t="s">
        <v>55</v>
      </c>
      <c r="H40" s="115">
        <v>4.8</v>
      </c>
      <c r="I40" s="98">
        <v>4.8</v>
      </c>
      <c r="J40" s="115">
        <v>4.8</v>
      </c>
      <c r="K40" s="154"/>
    </row>
    <row r="41" spans="1:11" s="3" customFormat="1" ht="15.75" customHeight="1" hidden="1">
      <c r="A41" s="70"/>
      <c r="B41" s="80" t="s">
        <v>72</v>
      </c>
      <c r="C41" s="39" t="s">
        <v>11</v>
      </c>
      <c r="D41" s="39" t="s">
        <v>73</v>
      </c>
      <c r="E41" s="39" t="s">
        <v>74</v>
      </c>
      <c r="F41" s="39" t="s">
        <v>69</v>
      </c>
      <c r="G41" s="39" t="s">
        <v>56</v>
      </c>
      <c r="H41" s="115">
        <v>0.6</v>
      </c>
      <c r="I41" s="98">
        <v>0.6</v>
      </c>
      <c r="J41" s="115">
        <v>0.6</v>
      </c>
      <c r="K41" s="154"/>
    </row>
    <row r="42" spans="1:11" s="3" customFormat="1" ht="15.75" customHeight="1" hidden="1">
      <c r="A42" s="70"/>
      <c r="B42" s="80" t="s">
        <v>49</v>
      </c>
      <c r="C42" s="39" t="s">
        <v>11</v>
      </c>
      <c r="D42" s="39" t="s">
        <v>73</v>
      </c>
      <c r="E42" s="39" t="s">
        <v>74</v>
      </c>
      <c r="F42" s="39" t="s">
        <v>69</v>
      </c>
      <c r="G42" s="39" t="s">
        <v>52</v>
      </c>
      <c r="H42" s="115">
        <v>9</v>
      </c>
      <c r="I42" s="98">
        <v>9</v>
      </c>
      <c r="J42" s="115">
        <v>9</v>
      </c>
      <c r="K42" s="154"/>
    </row>
    <row r="43" spans="1:11" s="3" customFormat="1" ht="15.75" customHeight="1" hidden="1">
      <c r="A43" s="70"/>
      <c r="B43" s="80" t="s">
        <v>50</v>
      </c>
      <c r="C43" s="39" t="s">
        <v>11</v>
      </c>
      <c r="D43" s="39" t="s">
        <v>73</v>
      </c>
      <c r="E43" s="39" t="s">
        <v>74</v>
      </c>
      <c r="F43" s="39" t="s">
        <v>69</v>
      </c>
      <c r="G43" s="39" t="s">
        <v>53</v>
      </c>
      <c r="H43" s="115">
        <v>6</v>
      </c>
      <c r="I43" s="98">
        <v>6</v>
      </c>
      <c r="J43" s="115">
        <v>6</v>
      </c>
      <c r="K43" s="154"/>
    </row>
    <row r="44" spans="1:11" s="3" customFormat="1" ht="15.75" customHeight="1">
      <c r="A44" s="70"/>
      <c r="B44" s="82" t="s">
        <v>204</v>
      </c>
      <c r="C44" s="39" t="s">
        <v>147</v>
      </c>
      <c r="D44" s="39" t="s">
        <v>73</v>
      </c>
      <c r="E44" s="39" t="s">
        <v>74</v>
      </c>
      <c r="F44" s="39" t="s">
        <v>218</v>
      </c>
      <c r="G44" s="39"/>
      <c r="H44" s="115">
        <v>243.9892</v>
      </c>
      <c r="I44" s="98">
        <v>243.9892</v>
      </c>
      <c r="J44" s="115">
        <v>243.9892</v>
      </c>
      <c r="K44" s="145">
        <f>J44*100/H44</f>
        <v>100</v>
      </c>
    </row>
    <row r="45" spans="1:11" s="3" customFormat="1" ht="33" customHeight="1">
      <c r="A45" s="70"/>
      <c r="B45" s="80" t="s">
        <v>221</v>
      </c>
      <c r="C45" s="39" t="s">
        <v>147</v>
      </c>
      <c r="D45" s="39" t="s">
        <v>73</v>
      </c>
      <c r="E45" s="39" t="s">
        <v>74</v>
      </c>
      <c r="F45" s="39" t="s">
        <v>219</v>
      </c>
      <c r="G45" s="39"/>
      <c r="H45" s="115">
        <v>5.79892</v>
      </c>
      <c r="I45" s="98">
        <v>5.79892</v>
      </c>
      <c r="J45" s="115">
        <v>5.79892</v>
      </c>
      <c r="K45" s="145">
        <f>J45*100/H45</f>
        <v>99.99999999999999</v>
      </c>
    </row>
    <row r="46" spans="1:11" s="3" customFormat="1" ht="33" customHeight="1">
      <c r="A46" s="70"/>
      <c r="B46" s="82" t="s">
        <v>210</v>
      </c>
      <c r="C46" s="39" t="s">
        <v>147</v>
      </c>
      <c r="D46" s="39" t="s">
        <v>73</v>
      </c>
      <c r="E46" s="39" t="s">
        <v>74</v>
      </c>
      <c r="F46" s="39" t="s">
        <v>217</v>
      </c>
      <c r="G46" s="39"/>
      <c r="H46" s="115">
        <v>29.21188</v>
      </c>
      <c r="I46" s="98">
        <v>29.21188</v>
      </c>
      <c r="J46" s="157">
        <v>29.21188</v>
      </c>
      <c r="K46" s="135">
        <f>J46*100/H46</f>
        <v>100</v>
      </c>
    </row>
    <row r="47" spans="1:11" s="3" customFormat="1" ht="31.5">
      <c r="A47" s="68" t="s">
        <v>19</v>
      </c>
      <c r="B47" s="85" t="s">
        <v>63</v>
      </c>
      <c r="C47" s="61" t="s">
        <v>9</v>
      </c>
      <c r="D47" s="61" t="s">
        <v>64</v>
      </c>
      <c r="E47" s="61" t="s">
        <v>23</v>
      </c>
      <c r="F47" s="61" t="s">
        <v>9</v>
      </c>
      <c r="G47" s="61" t="s">
        <v>9</v>
      </c>
      <c r="H47" s="109">
        <f>H48</f>
        <v>224.76736</v>
      </c>
      <c r="I47" s="100">
        <f>I48</f>
        <v>224.76736</v>
      </c>
      <c r="J47" s="100">
        <f>J48</f>
        <v>224.76736</v>
      </c>
      <c r="K47" s="131">
        <f>J47*100/H47</f>
        <v>100</v>
      </c>
    </row>
    <row r="48" spans="1:11" s="3" customFormat="1" ht="47.25">
      <c r="A48" s="69" t="s">
        <v>101</v>
      </c>
      <c r="B48" s="79" t="s">
        <v>126</v>
      </c>
      <c r="C48" s="45" t="s">
        <v>147</v>
      </c>
      <c r="D48" s="45" t="s">
        <v>65</v>
      </c>
      <c r="E48" s="45" t="s">
        <v>23</v>
      </c>
      <c r="F48" s="45" t="s">
        <v>9</v>
      </c>
      <c r="G48" s="45" t="s">
        <v>9</v>
      </c>
      <c r="H48" s="119">
        <f>H53+H56+H57+H54+H55</f>
        <v>224.76736</v>
      </c>
      <c r="I48" s="119">
        <f>I53+I56+I57+I54+I55</f>
        <v>224.76736</v>
      </c>
      <c r="J48" s="119">
        <f>J53+J56+J57+J54+J55</f>
        <v>224.76736</v>
      </c>
      <c r="K48" s="113">
        <f>J48*100/H48</f>
        <v>100</v>
      </c>
    </row>
    <row r="49" spans="1:11" s="3" customFormat="1" ht="15.75" customHeight="1" hidden="1">
      <c r="A49" s="70"/>
      <c r="B49" s="80" t="s">
        <v>44</v>
      </c>
      <c r="C49" s="39"/>
      <c r="D49" s="39" t="s">
        <v>65</v>
      </c>
      <c r="E49" s="39" t="s">
        <v>70</v>
      </c>
      <c r="F49" s="39" t="s">
        <v>69</v>
      </c>
      <c r="G49" s="39" t="s">
        <v>45</v>
      </c>
      <c r="H49" s="115">
        <v>75.3</v>
      </c>
      <c r="I49" s="98">
        <v>75.3</v>
      </c>
      <c r="J49" s="98">
        <v>75.3</v>
      </c>
      <c r="K49" s="112">
        <f>J49*100/H49</f>
        <v>100</v>
      </c>
    </row>
    <row r="50" spans="1:11" s="3" customFormat="1" ht="15.75" customHeight="1" hidden="1">
      <c r="A50" s="70"/>
      <c r="B50" s="80" t="s">
        <v>71</v>
      </c>
      <c r="C50" s="39"/>
      <c r="D50" s="39" t="s">
        <v>65</v>
      </c>
      <c r="E50" s="39" t="s">
        <v>70</v>
      </c>
      <c r="F50" s="39" t="s">
        <v>69</v>
      </c>
      <c r="G50" s="39" t="s">
        <v>46</v>
      </c>
      <c r="H50" s="115">
        <v>19.7</v>
      </c>
      <c r="I50" s="98">
        <v>19.7</v>
      </c>
      <c r="J50" s="98">
        <v>19.7</v>
      </c>
      <c r="K50" s="112">
        <f>J50*100/H50</f>
        <v>100</v>
      </c>
    </row>
    <row r="51" spans="1:11" s="3" customFormat="1" ht="15.75" customHeight="1" hidden="1">
      <c r="A51" s="70"/>
      <c r="B51" s="80" t="s">
        <v>49</v>
      </c>
      <c r="C51" s="39"/>
      <c r="D51" s="39" t="s">
        <v>65</v>
      </c>
      <c r="E51" s="39" t="s">
        <v>70</v>
      </c>
      <c r="F51" s="39" t="s">
        <v>69</v>
      </c>
      <c r="G51" s="39" t="s">
        <v>52</v>
      </c>
      <c r="H51" s="115">
        <v>4</v>
      </c>
      <c r="I51" s="98">
        <v>4</v>
      </c>
      <c r="J51" s="98">
        <v>4</v>
      </c>
      <c r="K51" s="112">
        <f>J51*100/H51</f>
        <v>100</v>
      </c>
    </row>
    <row r="52" spans="1:11" s="3" customFormat="1" ht="15.75" customHeight="1" hidden="1">
      <c r="A52" s="70"/>
      <c r="B52" s="80" t="s">
        <v>50</v>
      </c>
      <c r="C52" s="39"/>
      <c r="D52" s="39" t="s">
        <v>65</v>
      </c>
      <c r="E52" s="39" t="s">
        <v>70</v>
      </c>
      <c r="F52" s="39" t="s">
        <v>69</v>
      </c>
      <c r="G52" s="39" t="s">
        <v>53</v>
      </c>
      <c r="H52" s="115">
        <v>6</v>
      </c>
      <c r="I52" s="98">
        <v>6</v>
      </c>
      <c r="J52" s="98">
        <v>6</v>
      </c>
      <c r="K52" s="112">
        <f>J52*100/H52</f>
        <v>100</v>
      </c>
    </row>
    <row r="53" spans="1:11" s="3" customFormat="1" ht="18" customHeight="1">
      <c r="A53" s="70"/>
      <c r="B53" s="82" t="s">
        <v>204</v>
      </c>
      <c r="C53" s="39" t="s">
        <v>147</v>
      </c>
      <c r="D53" s="39" t="s">
        <v>65</v>
      </c>
      <c r="E53" s="39" t="s">
        <v>220</v>
      </c>
      <c r="F53" s="39" t="s">
        <v>218</v>
      </c>
      <c r="G53" s="39"/>
      <c r="H53" s="115">
        <v>149.80284</v>
      </c>
      <c r="I53" s="98">
        <v>149.80284</v>
      </c>
      <c r="J53" s="122">
        <v>149.80284</v>
      </c>
      <c r="K53" s="111">
        <f>J53*100/H53</f>
        <v>100</v>
      </c>
    </row>
    <row r="54" spans="1:11" s="3" customFormat="1" ht="33" customHeight="1">
      <c r="A54" s="70"/>
      <c r="B54" s="80" t="s">
        <v>221</v>
      </c>
      <c r="C54" s="39" t="s">
        <v>147</v>
      </c>
      <c r="D54" s="39" t="s">
        <v>65</v>
      </c>
      <c r="E54" s="39" t="s">
        <v>220</v>
      </c>
      <c r="F54" s="39" t="s">
        <v>219</v>
      </c>
      <c r="G54" s="39"/>
      <c r="H54" s="115">
        <v>10.65586</v>
      </c>
      <c r="I54" s="98">
        <v>10.65586</v>
      </c>
      <c r="J54" s="115">
        <v>10.65586</v>
      </c>
      <c r="K54" s="111">
        <f>J54*100/H54</f>
        <v>100</v>
      </c>
    </row>
    <row r="55" spans="1:11" s="3" customFormat="1" ht="33" customHeight="1">
      <c r="A55" s="70"/>
      <c r="B55" s="80" t="s">
        <v>210</v>
      </c>
      <c r="C55" s="39" t="s">
        <v>147</v>
      </c>
      <c r="D55" s="39" t="s">
        <v>65</v>
      </c>
      <c r="E55" s="39" t="s">
        <v>220</v>
      </c>
      <c r="F55" s="39" t="s">
        <v>217</v>
      </c>
      <c r="G55" s="39"/>
      <c r="H55" s="115">
        <v>0.65</v>
      </c>
      <c r="I55" s="98">
        <v>0.65</v>
      </c>
      <c r="J55" s="115">
        <v>0.65</v>
      </c>
      <c r="K55" s="111">
        <f>J55*100/H55</f>
        <v>100</v>
      </c>
    </row>
    <row r="56" spans="1:11" s="3" customFormat="1" ht="47.25">
      <c r="A56" s="70"/>
      <c r="B56" s="83" t="s">
        <v>222</v>
      </c>
      <c r="C56" s="39" t="s">
        <v>147</v>
      </c>
      <c r="D56" s="39" t="s">
        <v>65</v>
      </c>
      <c r="E56" s="58" t="s">
        <v>118</v>
      </c>
      <c r="F56" s="39" t="s">
        <v>217</v>
      </c>
      <c r="G56" s="39"/>
      <c r="H56" s="115">
        <v>63.65866</v>
      </c>
      <c r="I56" s="98">
        <v>63.65866</v>
      </c>
      <c r="J56" s="115">
        <v>63.65866</v>
      </c>
      <c r="K56" s="111">
        <f>J56*100/H56</f>
        <v>100</v>
      </c>
    </row>
    <row r="57" spans="1:11" s="3" customFormat="1" ht="47.25">
      <c r="A57" s="70"/>
      <c r="B57" s="83" t="s">
        <v>176</v>
      </c>
      <c r="C57" s="39" t="s">
        <v>147</v>
      </c>
      <c r="D57" s="39" t="s">
        <v>65</v>
      </c>
      <c r="E57" s="58" t="s">
        <v>119</v>
      </c>
      <c r="F57" s="39" t="s">
        <v>217</v>
      </c>
      <c r="G57" s="39"/>
      <c r="H57" s="115">
        <v>0</v>
      </c>
      <c r="I57" s="98">
        <v>0</v>
      </c>
      <c r="J57" s="157">
        <v>0</v>
      </c>
      <c r="K57" s="136">
        <v>0</v>
      </c>
    </row>
    <row r="58" spans="1:11" s="3" customFormat="1" ht="17.25" customHeight="1">
      <c r="A58" s="68" t="s">
        <v>20</v>
      </c>
      <c r="B58" s="85" t="s">
        <v>28</v>
      </c>
      <c r="C58" s="61" t="s">
        <v>9</v>
      </c>
      <c r="D58" s="61" t="s">
        <v>29</v>
      </c>
      <c r="E58" s="61" t="s">
        <v>23</v>
      </c>
      <c r="F58" s="61" t="s">
        <v>9</v>
      </c>
      <c r="G58" s="61" t="s">
        <v>9</v>
      </c>
      <c r="H58" s="109">
        <f>H59+H70+H61</f>
        <v>4367.5103500000005</v>
      </c>
      <c r="I58" s="109">
        <f>I59+I70+I61</f>
        <v>4367.21035</v>
      </c>
      <c r="J58" s="109">
        <f>J59+J70+J61</f>
        <v>4367.21035</v>
      </c>
      <c r="K58" s="131">
        <f>J58*100/H58</f>
        <v>99.99313109813237</v>
      </c>
    </row>
    <row r="59" spans="1:11" s="3" customFormat="1" ht="17.25" customHeight="1">
      <c r="A59" s="69" t="s">
        <v>102</v>
      </c>
      <c r="B59" s="79" t="s">
        <v>110</v>
      </c>
      <c r="C59" s="48" t="s">
        <v>147</v>
      </c>
      <c r="D59" s="48" t="s">
        <v>111</v>
      </c>
      <c r="E59" s="48" t="s">
        <v>23</v>
      </c>
      <c r="F59" s="48" t="s">
        <v>9</v>
      </c>
      <c r="G59" s="48"/>
      <c r="H59" s="120">
        <f>H60</f>
        <v>250</v>
      </c>
      <c r="I59" s="103">
        <f>I60</f>
        <v>250</v>
      </c>
      <c r="J59" s="161">
        <f>J60</f>
        <v>250</v>
      </c>
      <c r="K59" s="112">
        <f>J59*100/H59</f>
        <v>100</v>
      </c>
    </row>
    <row r="60" spans="1:11" s="3" customFormat="1" ht="30" customHeight="1">
      <c r="A60" s="70"/>
      <c r="B60" s="80" t="s">
        <v>130</v>
      </c>
      <c r="C60" s="39" t="s">
        <v>147</v>
      </c>
      <c r="D60" s="39" t="s">
        <v>111</v>
      </c>
      <c r="E60" s="39" t="s">
        <v>112</v>
      </c>
      <c r="F60" s="39" t="s">
        <v>223</v>
      </c>
      <c r="G60" s="39"/>
      <c r="H60" s="115">
        <v>250</v>
      </c>
      <c r="I60" s="98">
        <v>250</v>
      </c>
      <c r="J60" s="115">
        <v>250</v>
      </c>
      <c r="K60" s="144">
        <f>J60*100/H60</f>
        <v>100</v>
      </c>
    </row>
    <row r="61" spans="1:11" s="3" customFormat="1" ht="20.25" customHeight="1">
      <c r="A61" s="75" t="s">
        <v>113</v>
      </c>
      <c r="B61" s="146" t="s">
        <v>225</v>
      </c>
      <c r="C61" s="57" t="s">
        <v>147</v>
      </c>
      <c r="D61" s="57" t="s">
        <v>226</v>
      </c>
      <c r="E61" s="57" t="s">
        <v>23</v>
      </c>
      <c r="F61" s="57" t="s">
        <v>9</v>
      </c>
      <c r="G61" s="57"/>
      <c r="H61" s="126">
        <f>H62+H65+H67</f>
        <v>2436</v>
      </c>
      <c r="I61" s="126">
        <f>I62+I65+I67</f>
        <v>2436</v>
      </c>
      <c r="J61" s="126">
        <f>J62+J65+J67</f>
        <v>2436</v>
      </c>
      <c r="K61" s="144">
        <f>J61*100/H61</f>
        <v>100</v>
      </c>
    </row>
    <row r="62" spans="1:11" s="3" customFormat="1" ht="78" customHeight="1">
      <c r="A62" s="70"/>
      <c r="B62" s="80" t="s">
        <v>227</v>
      </c>
      <c r="C62" s="39" t="s">
        <v>147</v>
      </c>
      <c r="D62" s="39" t="s">
        <v>226</v>
      </c>
      <c r="E62" s="39" t="s">
        <v>228</v>
      </c>
      <c r="F62" s="39" t="s">
        <v>9</v>
      </c>
      <c r="G62" s="39"/>
      <c r="H62" s="115">
        <f>H63+H64</f>
        <v>1687</v>
      </c>
      <c r="I62" s="115">
        <v>1687</v>
      </c>
      <c r="J62" s="115">
        <v>1687</v>
      </c>
      <c r="K62" s="144">
        <f>J62*100/H62</f>
        <v>100</v>
      </c>
    </row>
    <row r="63" spans="1:11" s="3" customFormat="1" ht="30" customHeight="1">
      <c r="A63" s="70"/>
      <c r="B63" s="80" t="s">
        <v>210</v>
      </c>
      <c r="C63" s="39" t="s">
        <v>147</v>
      </c>
      <c r="D63" s="39" t="s">
        <v>226</v>
      </c>
      <c r="E63" s="39" t="s">
        <v>230</v>
      </c>
      <c r="F63" s="39" t="s">
        <v>217</v>
      </c>
      <c r="G63" s="39"/>
      <c r="H63" s="115">
        <v>621.245</v>
      </c>
      <c r="I63" s="98">
        <v>621.245</v>
      </c>
      <c r="J63" s="115">
        <v>621.245</v>
      </c>
      <c r="K63" s="144">
        <f>J63*100/H63</f>
        <v>100</v>
      </c>
    </row>
    <row r="64" spans="1:11" s="3" customFormat="1" ht="45.75" customHeight="1">
      <c r="A64" s="70"/>
      <c r="B64" s="80" t="s">
        <v>231</v>
      </c>
      <c r="C64" s="39" t="s">
        <v>147</v>
      </c>
      <c r="D64" s="39" t="s">
        <v>226</v>
      </c>
      <c r="E64" s="39" t="s">
        <v>228</v>
      </c>
      <c r="F64" s="39" t="s">
        <v>223</v>
      </c>
      <c r="G64" s="39"/>
      <c r="H64" s="115">
        <v>1065.755</v>
      </c>
      <c r="I64" s="98">
        <v>1065.755</v>
      </c>
      <c r="J64" s="115">
        <v>1065.755</v>
      </c>
      <c r="K64" s="144">
        <f>J64*100/H64</f>
        <v>100</v>
      </c>
    </row>
    <row r="65" spans="1:11" s="3" customFormat="1" ht="81.75" customHeight="1">
      <c r="A65" s="70"/>
      <c r="B65" s="80" t="s">
        <v>232</v>
      </c>
      <c r="C65" s="39" t="s">
        <v>147</v>
      </c>
      <c r="D65" s="39" t="s">
        <v>226</v>
      </c>
      <c r="E65" s="39" t="s">
        <v>233</v>
      </c>
      <c r="F65" s="39" t="s">
        <v>9</v>
      </c>
      <c r="G65" s="39"/>
      <c r="H65" s="115">
        <f>H66</f>
        <v>624</v>
      </c>
      <c r="I65" s="115">
        <f>I66</f>
        <v>624</v>
      </c>
      <c r="J65" s="115">
        <f>J66</f>
        <v>624</v>
      </c>
      <c r="K65" s="144">
        <f>J65*100/H65</f>
        <v>100</v>
      </c>
    </row>
    <row r="66" spans="1:11" s="3" customFormat="1" ht="33.75" customHeight="1">
      <c r="A66" s="70"/>
      <c r="B66" s="80" t="s">
        <v>210</v>
      </c>
      <c r="C66" s="39" t="s">
        <v>147</v>
      </c>
      <c r="D66" s="39" t="s">
        <v>226</v>
      </c>
      <c r="E66" s="39" t="s">
        <v>233</v>
      </c>
      <c r="F66" s="39" t="s">
        <v>217</v>
      </c>
      <c r="G66" s="39"/>
      <c r="H66" s="115">
        <v>624</v>
      </c>
      <c r="I66" s="98">
        <v>624</v>
      </c>
      <c r="J66" s="115">
        <v>624</v>
      </c>
      <c r="K66" s="144">
        <f>J66*100/H66</f>
        <v>100</v>
      </c>
    </row>
    <row r="67" spans="1:11" s="3" customFormat="1" ht="65.25" customHeight="1">
      <c r="A67" s="70"/>
      <c r="B67" s="80" t="s">
        <v>245</v>
      </c>
      <c r="C67" s="39" t="s">
        <v>147</v>
      </c>
      <c r="D67" s="39" t="s">
        <v>226</v>
      </c>
      <c r="E67" s="39" t="s">
        <v>120</v>
      </c>
      <c r="F67" s="39" t="s">
        <v>9</v>
      </c>
      <c r="G67" s="39"/>
      <c r="H67" s="115">
        <f>H68+H69</f>
        <v>125</v>
      </c>
      <c r="I67" s="115">
        <f>I68+I69</f>
        <v>125</v>
      </c>
      <c r="J67" s="115">
        <f>J68+J69</f>
        <v>125</v>
      </c>
      <c r="K67" s="144">
        <f>J67*100/H67</f>
        <v>100</v>
      </c>
    </row>
    <row r="68" spans="1:11" s="3" customFormat="1" ht="31.5" customHeight="1">
      <c r="A68" s="70"/>
      <c r="B68" s="80" t="s">
        <v>210</v>
      </c>
      <c r="C68" s="39" t="s">
        <v>147</v>
      </c>
      <c r="D68" s="39" t="s">
        <v>226</v>
      </c>
      <c r="E68" s="39" t="s">
        <v>120</v>
      </c>
      <c r="F68" s="39" t="s">
        <v>217</v>
      </c>
      <c r="G68" s="39"/>
      <c r="H68" s="115">
        <v>67.455</v>
      </c>
      <c r="I68" s="98">
        <v>67.455</v>
      </c>
      <c r="J68" s="115">
        <v>67.455</v>
      </c>
      <c r="K68" s="144">
        <f>J68*100/H68</f>
        <v>100</v>
      </c>
    </row>
    <row r="69" spans="1:11" s="3" customFormat="1" ht="52.5" customHeight="1">
      <c r="A69" s="70"/>
      <c r="B69" s="80" t="s">
        <v>231</v>
      </c>
      <c r="C69" s="39" t="s">
        <v>147</v>
      </c>
      <c r="D69" s="39" t="s">
        <v>226</v>
      </c>
      <c r="E69" s="39" t="s">
        <v>120</v>
      </c>
      <c r="F69" s="39" t="s">
        <v>223</v>
      </c>
      <c r="G69" s="39"/>
      <c r="H69" s="115">
        <v>57.545</v>
      </c>
      <c r="I69" s="108">
        <v>57.545</v>
      </c>
      <c r="J69" s="115">
        <v>57.545</v>
      </c>
      <c r="K69" s="144">
        <f>J69*100/H69</f>
        <v>100</v>
      </c>
    </row>
    <row r="70" spans="1:11" s="3" customFormat="1" ht="15.75">
      <c r="A70" s="69" t="s">
        <v>224</v>
      </c>
      <c r="B70" s="79" t="s">
        <v>30</v>
      </c>
      <c r="C70" s="48" t="s">
        <v>147</v>
      </c>
      <c r="D70" s="48" t="s">
        <v>75</v>
      </c>
      <c r="E70" s="48" t="s">
        <v>23</v>
      </c>
      <c r="F70" s="48" t="s">
        <v>9</v>
      </c>
      <c r="G70" s="48" t="s">
        <v>9</v>
      </c>
      <c r="H70" s="120">
        <f>H71+H73+H76+H75+H72+H74+H78</f>
        <v>1681.51035</v>
      </c>
      <c r="I70" s="120">
        <f>I71+I73+I76+I75+I72+I74+I78</f>
        <v>1681.21035</v>
      </c>
      <c r="J70" s="120">
        <f>J71+J73+J76+J75+J72+J74+J78</f>
        <v>1681.21035</v>
      </c>
      <c r="K70" s="144">
        <f>J70*100/H70</f>
        <v>99.9821588966134</v>
      </c>
    </row>
    <row r="71" spans="1:11" s="52" customFormat="1" ht="15.75">
      <c r="A71" s="71"/>
      <c r="B71" s="83" t="s">
        <v>31</v>
      </c>
      <c r="C71" s="58" t="s">
        <v>147</v>
      </c>
      <c r="D71" s="58" t="s">
        <v>75</v>
      </c>
      <c r="E71" s="58" t="s">
        <v>76</v>
      </c>
      <c r="F71" s="58" t="s">
        <v>217</v>
      </c>
      <c r="G71" s="58" t="s">
        <v>57</v>
      </c>
      <c r="H71" s="122">
        <v>114.49835</v>
      </c>
      <c r="I71" s="105">
        <v>114.49835</v>
      </c>
      <c r="J71" s="122">
        <v>114.49835</v>
      </c>
      <c r="K71" s="144">
        <f>J71*100/H71</f>
        <v>100</v>
      </c>
    </row>
    <row r="72" spans="1:11" s="52" customFormat="1" ht="47.25">
      <c r="A72" s="71"/>
      <c r="B72" s="83" t="s">
        <v>234</v>
      </c>
      <c r="C72" s="58" t="s">
        <v>147</v>
      </c>
      <c r="D72" s="58" t="s">
        <v>75</v>
      </c>
      <c r="E72" s="58" t="s">
        <v>235</v>
      </c>
      <c r="F72" s="58" t="s">
        <v>217</v>
      </c>
      <c r="G72" s="58"/>
      <c r="H72" s="122">
        <v>57</v>
      </c>
      <c r="I72" s="105">
        <v>56.7</v>
      </c>
      <c r="J72" s="122">
        <v>56.7</v>
      </c>
      <c r="K72" s="144">
        <f>J72*100/H72</f>
        <v>99.47368421052632</v>
      </c>
    </row>
    <row r="73" spans="1:11" s="52" customFormat="1" ht="53.25" customHeight="1">
      <c r="A73" s="71"/>
      <c r="B73" s="82" t="s">
        <v>236</v>
      </c>
      <c r="C73" s="39" t="s">
        <v>147</v>
      </c>
      <c r="D73" s="39" t="s">
        <v>75</v>
      </c>
      <c r="E73" s="39" t="s">
        <v>165</v>
      </c>
      <c r="F73" s="142" t="s">
        <v>217</v>
      </c>
      <c r="G73" s="39" t="s">
        <v>57</v>
      </c>
      <c r="H73" s="115">
        <v>21</v>
      </c>
      <c r="I73" s="98">
        <v>21</v>
      </c>
      <c r="J73" s="115">
        <v>21</v>
      </c>
      <c r="K73" s="144">
        <f>J73*100/H73</f>
        <v>100</v>
      </c>
    </row>
    <row r="74" spans="1:11" s="52" customFormat="1" ht="64.5" customHeight="1">
      <c r="A74" s="71"/>
      <c r="B74" s="155" t="s">
        <v>260</v>
      </c>
      <c r="C74" s="39" t="s">
        <v>147</v>
      </c>
      <c r="D74" s="39" t="s">
        <v>75</v>
      </c>
      <c r="E74" s="39" t="s">
        <v>165</v>
      </c>
      <c r="F74" s="142" t="s">
        <v>205</v>
      </c>
      <c r="G74" s="39"/>
      <c r="H74" s="108">
        <v>12.872</v>
      </c>
      <c r="I74" s="98">
        <v>12.872</v>
      </c>
      <c r="J74" s="115">
        <v>12.872</v>
      </c>
      <c r="K74" s="144">
        <f>J74*100/H74</f>
        <v>100</v>
      </c>
    </row>
    <row r="75" spans="1:11" s="52" customFormat="1" ht="84.75" customHeight="1">
      <c r="A75" s="71"/>
      <c r="B75" s="140" t="s">
        <v>201</v>
      </c>
      <c r="C75" s="39" t="s">
        <v>147</v>
      </c>
      <c r="D75" s="39" t="s">
        <v>75</v>
      </c>
      <c r="E75" s="39" t="s">
        <v>200</v>
      </c>
      <c r="F75" s="143" t="s">
        <v>217</v>
      </c>
      <c r="G75" s="39"/>
      <c r="H75" s="108">
        <v>48.3</v>
      </c>
      <c r="I75" s="98">
        <v>48.3</v>
      </c>
      <c r="J75" s="115">
        <v>48.3</v>
      </c>
      <c r="K75" s="144">
        <f>J75*100/H75</f>
        <v>100</v>
      </c>
    </row>
    <row r="76" spans="1:11" s="56" customFormat="1" ht="78.75" customHeight="1">
      <c r="A76" s="72"/>
      <c r="B76" s="140" t="s">
        <v>159</v>
      </c>
      <c r="C76" s="39" t="s">
        <v>147</v>
      </c>
      <c r="D76" s="39" t="s">
        <v>75</v>
      </c>
      <c r="E76" s="39" t="s">
        <v>164</v>
      </c>
      <c r="F76" s="142" t="s">
        <v>250</v>
      </c>
      <c r="G76" s="39"/>
      <c r="H76" s="98">
        <v>71.4</v>
      </c>
      <c r="I76" s="115">
        <v>71.4</v>
      </c>
      <c r="J76" s="115">
        <v>71.4</v>
      </c>
      <c r="K76" s="111">
        <f>J76*100/H76</f>
        <v>100</v>
      </c>
    </row>
    <row r="77" spans="1:11" s="56" customFormat="1" ht="30" customHeight="1">
      <c r="A77" s="72"/>
      <c r="B77" s="141" t="s">
        <v>237</v>
      </c>
      <c r="C77" s="50" t="s">
        <v>147</v>
      </c>
      <c r="D77" s="50" t="s">
        <v>75</v>
      </c>
      <c r="E77" s="50" t="s">
        <v>164</v>
      </c>
      <c r="F77" s="148">
        <v>611</v>
      </c>
      <c r="G77" s="50"/>
      <c r="H77" s="104">
        <v>71.4</v>
      </c>
      <c r="I77" s="167">
        <v>71.4</v>
      </c>
      <c r="J77" s="167">
        <v>71.4</v>
      </c>
      <c r="K77" s="112">
        <f>J77*100/H77</f>
        <v>100</v>
      </c>
    </row>
    <row r="78" spans="1:11" s="56" customFormat="1" ht="48" customHeight="1">
      <c r="A78" s="72"/>
      <c r="B78" s="140" t="s">
        <v>270</v>
      </c>
      <c r="C78" s="39" t="s">
        <v>147</v>
      </c>
      <c r="D78" s="39" t="s">
        <v>75</v>
      </c>
      <c r="E78" s="39" t="s">
        <v>271</v>
      </c>
      <c r="F78" s="43">
        <v>611</v>
      </c>
      <c r="G78" s="39"/>
      <c r="H78" s="157">
        <v>1356.44</v>
      </c>
      <c r="I78" s="168">
        <v>1356.44</v>
      </c>
      <c r="J78" s="157">
        <v>1356.44</v>
      </c>
      <c r="K78" s="111">
        <f>J78*100/H78</f>
        <v>100</v>
      </c>
    </row>
    <row r="79" spans="1:11" s="3" customFormat="1" ht="15.75">
      <c r="A79" s="68" t="s">
        <v>91</v>
      </c>
      <c r="B79" s="88" t="s">
        <v>160</v>
      </c>
      <c r="C79" s="61" t="s">
        <v>9</v>
      </c>
      <c r="D79" s="61" t="s">
        <v>32</v>
      </c>
      <c r="E79" s="61" t="s">
        <v>23</v>
      </c>
      <c r="F79" s="61" t="s">
        <v>9</v>
      </c>
      <c r="G79" s="61" t="s">
        <v>9</v>
      </c>
      <c r="H79" s="109">
        <f>H80+H87+H95+H106</f>
        <v>119157.5574</v>
      </c>
      <c r="I79" s="109">
        <f>I80+I87+I95+I106</f>
        <v>47947.52323</v>
      </c>
      <c r="J79" s="169">
        <f>J80+J87+J95+J106</f>
        <v>47947.52323</v>
      </c>
      <c r="K79" s="131">
        <f>J79*100/H79</f>
        <v>40.238759736442866</v>
      </c>
    </row>
    <row r="80" spans="1:11" s="3" customFormat="1" ht="15.75">
      <c r="A80" s="73" t="s">
        <v>103</v>
      </c>
      <c r="B80" s="159" t="s">
        <v>5</v>
      </c>
      <c r="C80" s="53" t="s">
        <v>147</v>
      </c>
      <c r="D80" s="53" t="s">
        <v>33</v>
      </c>
      <c r="E80" s="53" t="s">
        <v>171</v>
      </c>
      <c r="F80" s="53" t="s">
        <v>9</v>
      </c>
      <c r="G80" s="53"/>
      <c r="H80" s="116">
        <f>H84+H81+H82+H83+H86+H85</f>
        <v>5095.87823</v>
      </c>
      <c r="I80" s="116">
        <f>I84+I81+I82+I83+I86+I85</f>
        <v>5095.87823</v>
      </c>
      <c r="J80" s="116">
        <f>J84+J81+J82+J83+J86+J85</f>
        <v>5095.87823</v>
      </c>
      <c r="K80" s="160">
        <f>J80*100/H80</f>
        <v>100</v>
      </c>
    </row>
    <row r="81" spans="1:11" s="3" customFormat="1" ht="31.5">
      <c r="A81" s="69"/>
      <c r="B81" s="132" t="s">
        <v>197</v>
      </c>
      <c r="C81" s="54" t="s">
        <v>147</v>
      </c>
      <c r="D81" s="54" t="s">
        <v>33</v>
      </c>
      <c r="E81" s="54" t="s">
        <v>198</v>
      </c>
      <c r="F81" s="60" t="s">
        <v>223</v>
      </c>
      <c r="G81" s="133"/>
      <c r="H81" s="123">
        <v>3628.30481</v>
      </c>
      <c r="I81" s="106">
        <v>3628.30481</v>
      </c>
      <c r="J81" s="162">
        <v>3628.30481</v>
      </c>
      <c r="K81" s="111">
        <f>J81*100/H81</f>
        <v>100</v>
      </c>
    </row>
    <row r="82" spans="1:11" s="3" customFormat="1" ht="63">
      <c r="A82" s="69"/>
      <c r="B82" s="132" t="s">
        <v>238</v>
      </c>
      <c r="C82" s="54" t="s">
        <v>147</v>
      </c>
      <c r="D82" s="54" t="s">
        <v>33</v>
      </c>
      <c r="E82" s="54" t="s">
        <v>199</v>
      </c>
      <c r="F82" s="54" t="s">
        <v>223</v>
      </c>
      <c r="G82" s="54"/>
      <c r="H82" s="117">
        <v>696.4377</v>
      </c>
      <c r="I82" s="106">
        <v>696.4377</v>
      </c>
      <c r="J82" s="123">
        <v>696.4377</v>
      </c>
      <c r="K82" s="111">
        <f>J82*100/H82</f>
        <v>99.99999999999999</v>
      </c>
    </row>
    <row r="83" spans="1:11" s="3" customFormat="1" ht="51.75" customHeight="1">
      <c r="A83" s="69"/>
      <c r="B83" s="132" t="s">
        <v>239</v>
      </c>
      <c r="C83" s="54" t="s">
        <v>147</v>
      </c>
      <c r="D83" s="54" t="s">
        <v>33</v>
      </c>
      <c r="E83" s="54" t="s">
        <v>199</v>
      </c>
      <c r="F83" s="54" t="s">
        <v>223</v>
      </c>
      <c r="G83" s="54"/>
      <c r="H83" s="117">
        <v>696.4377</v>
      </c>
      <c r="I83" s="106">
        <v>696.4377</v>
      </c>
      <c r="J83" s="123">
        <v>696.4377</v>
      </c>
      <c r="K83" s="111">
        <f>J83*100/H83</f>
        <v>99.99999999999999</v>
      </c>
    </row>
    <row r="84" spans="1:11" s="3" customFormat="1" ht="49.5" customHeight="1">
      <c r="A84" s="69"/>
      <c r="B84" s="83" t="s">
        <v>158</v>
      </c>
      <c r="C84" s="39" t="s">
        <v>147</v>
      </c>
      <c r="D84" s="39" t="s">
        <v>33</v>
      </c>
      <c r="E84" s="58" t="s">
        <v>157</v>
      </c>
      <c r="F84" s="39" t="s">
        <v>229</v>
      </c>
      <c r="G84" s="39"/>
      <c r="H84" s="115">
        <v>63.67931</v>
      </c>
      <c r="I84" s="98">
        <v>63.67931</v>
      </c>
      <c r="J84" s="115">
        <v>63.67931</v>
      </c>
      <c r="K84" s="111">
        <f>J84*100/H84</f>
        <v>100</v>
      </c>
    </row>
    <row r="85" spans="1:11" s="3" customFormat="1" ht="49.5" customHeight="1">
      <c r="A85" s="69"/>
      <c r="B85" s="83" t="s">
        <v>158</v>
      </c>
      <c r="C85" s="39" t="s">
        <v>147</v>
      </c>
      <c r="D85" s="39" t="s">
        <v>33</v>
      </c>
      <c r="E85" s="58" t="s">
        <v>157</v>
      </c>
      <c r="F85" s="39" t="s">
        <v>217</v>
      </c>
      <c r="G85" s="39"/>
      <c r="H85" s="115">
        <v>4.76673</v>
      </c>
      <c r="I85" s="98">
        <v>4.76673</v>
      </c>
      <c r="J85" s="115">
        <v>4.76673</v>
      </c>
      <c r="K85" s="111">
        <f>J85*100/H85</f>
        <v>100</v>
      </c>
    </row>
    <row r="86" spans="1:11" s="3" customFormat="1" ht="49.5" customHeight="1">
      <c r="A86" s="69"/>
      <c r="B86" s="83" t="s">
        <v>261</v>
      </c>
      <c r="C86" s="39" t="s">
        <v>147</v>
      </c>
      <c r="D86" s="39" t="s">
        <v>33</v>
      </c>
      <c r="E86" s="58" t="s">
        <v>157</v>
      </c>
      <c r="F86" s="39" t="s">
        <v>223</v>
      </c>
      <c r="G86" s="39"/>
      <c r="H86" s="115">
        <v>6.25198</v>
      </c>
      <c r="I86" s="98">
        <v>6.25198</v>
      </c>
      <c r="J86" s="157">
        <v>6.25198</v>
      </c>
      <c r="K86" s="111">
        <f>J86*100/H86</f>
        <v>100</v>
      </c>
    </row>
    <row r="87" spans="1:11" s="3" customFormat="1" ht="21" customHeight="1">
      <c r="A87" s="69" t="s">
        <v>104</v>
      </c>
      <c r="B87" s="79" t="s">
        <v>6</v>
      </c>
      <c r="C87" s="48" t="s">
        <v>147</v>
      </c>
      <c r="D87" s="48" t="s">
        <v>34</v>
      </c>
      <c r="E87" s="48" t="s">
        <v>23</v>
      </c>
      <c r="F87" s="48" t="s">
        <v>9</v>
      </c>
      <c r="G87" s="48" t="s">
        <v>9</v>
      </c>
      <c r="H87" s="120">
        <f>H92+H89+H90+H94+H88+H93</f>
        <v>107687.58802000001</v>
      </c>
      <c r="I87" s="120">
        <f>I92+I89+I90+I94+I88+I93</f>
        <v>36477.56032</v>
      </c>
      <c r="J87" s="120">
        <f>J92+J89+J90+J94+J88+J93</f>
        <v>36477.56032</v>
      </c>
      <c r="K87" s="111">
        <f>J87*100/H87</f>
        <v>33.87350482139622</v>
      </c>
    </row>
    <row r="88" spans="1:11" s="3" customFormat="1" ht="21" customHeight="1">
      <c r="A88" s="69"/>
      <c r="B88" s="82" t="s">
        <v>216</v>
      </c>
      <c r="C88" s="54" t="s">
        <v>147</v>
      </c>
      <c r="D88" s="54" t="s">
        <v>34</v>
      </c>
      <c r="E88" s="54" t="s">
        <v>214</v>
      </c>
      <c r="F88" s="54" t="s">
        <v>215</v>
      </c>
      <c r="G88" s="54"/>
      <c r="H88" s="117">
        <v>20</v>
      </c>
      <c r="I88" s="102">
        <v>20</v>
      </c>
      <c r="J88" s="163">
        <v>20</v>
      </c>
      <c r="K88" s="111">
        <f>J88*100/H88</f>
        <v>100</v>
      </c>
    </row>
    <row r="89" spans="1:11" s="3" customFormat="1" ht="21" customHeight="1">
      <c r="A89" s="69"/>
      <c r="B89" s="82" t="s">
        <v>166</v>
      </c>
      <c r="C89" s="54" t="s">
        <v>147</v>
      </c>
      <c r="D89" s="54" t="s">
        <v>34</v>
      </c>
      <c r="E89" s="60" t="s">
        <v>167</v>
      </c>
      <c r="F89" s="54" t="s">
        <v>223</v>
      </c>
      <c r="G89" s="54" t="s">
        <v>168</v>
      </c>
      <c r="H89" s="123">
        <v>235.52507</v>
      </c>
      <c r="I89" s="106">
        <v>235.52507</v>
      </c>
      <c r="J89" s="123">
        <v>235.52507</v>
      </c>
      <c r="K89" s="111">
        <f>J89*100/H89</f>
        <v>100</v>
      </c>
    </row>
    <row r="90" spans="1:11" s="3" customFormat="1" ht="51" customHeight="1">
      <c r="A90" s="69"/>
      <c r="B90" s="82" t="s">
        <v>240</v>
      </c>
      <c r="C90" s="54" t="s">
        <v>147</v>
      </c>
      <c r="D90" s="54" t="s">
        <v>34</v>
      </c>
      <c r="E90" s="60" t="s">
        <v>241</v>
      </c>
      <c r="F90" s="54" t="s">
        <v>9</v>
      </c>
      <c r="G90" s="54"/>
      <c r="H90" s="123">
        <f>H91</f>
        <v>227.758</v>
      </c>
      <c r="I90" s="123">
        <f>I91</f>
        <v>227.758</v>
      </c>
      <c r="J90" s="123">
        <f>J91</f>
        <v>227.758</v>
      </c>
      <c r="K90" s="111">
        <f>J90*100/H90</f>
        <v>99.99999999999999</v>
      </c>
    </row>
    <row r="91" spans="1:11" s="3" customFormat="1" ht="33.75" customHeight="1">
      <c r="A91" s="69"/>
      <c r="B91" s="82" t="s">
        <v>210</v>
      </c>
      <c r="C91" s="54" t="s">
        <v>147</v>
      </c>
      <c r="D91" s="54" t="s">
        <v>34</v>
      </c>
      <c r="E91" s="60" t="s">
        <v>241</v>
      </c>
      <c r="F91" s="54" t="s">
        <v>217</v>
      </c>
      <c r="G91" s="54"/>
      <c r="H91" s="123">
        <v>227.758</v>
      </c>
      <c r="I91" s="106">
        <v>227.758</v>
      </c>
      <c r="J91" s="123">
        <v>227.758</v>
      </c>
      <c r="K91" s="144">
        <f>J91*100/H91</f>
        <v>99.99999999999999</v>
      </c>
    </row>
    <row r="92" spans="1:11" s="3" customFormat="1" ht="51" customHeight="1">
      <c r="A92" s="69"/>
      <c r="B92" s="82" t="s">
        <v>242</v>
      </c>
      <c r="C92" s="54" t="s">
        <v>147</v>
      </c>
      <c r="D92" s="60" t="s">
        <v>34</v>
      </c>
      <c r="E92" s="60" t="s">
        <v>172</v>
      </c>
      <c r="F92" s="60" t="s">
        <v>229</v>
      </c>
      <c r="G92" s="59"/>
      <c r="H92" s="123">
        <v>188.9948</v>
      </c>
      <c r="I92" s="106">
        <v>188.9948</v>
      </c>
      <c r="J92" s="123">
        <v>188.9948</v>
      </c>
      <c r="K92" s="111">
        <f>J92*100/H92</f>
        <v>100</v>
      </c>
    </row>
    <row r="93" spans="1:11" s="3" customFormat="1" ht="29.25" customHeight="1">
      <c r="A93" s="69"/>
      <c r="B93" s="82" t="s">
        <v>210</v>
      </c>
      <c r="C93" s="54" t="s">
        <v>147</v>
      </c>
      <c r="D93" s="60" t="s">
        <v>34</v>
      </c>
      <c r="E93" s="60" t="s">
        <v>172</v>
      </c>
      <c r="F93" s="60" t="s">
        <v>217</v>
      </c>
      <c r="G93" s="59"/>
      <c r="H93" s="123">
        <v>15.31015</v>
      </c>
      <c r="I93" s="106">
        <v>15.31015</v>
      </c>
      <c r="J93" s="123">
        <v>15.31015</v>
      </c>
      <c r="K93" s="111">
        <f>J93*100/H93</f>
        <v>100</v>
      </c>
    </row>
    <row r="94" spans="1:11" s="3" customFormat="1" ht="51" customHeight="1">
      <c r="A94" s="69"/>
      <c r="B94" s="82" t="s">
        <v>243</v>
      </c>
      <c r="C94" s="54" t="s">
        <v>147</v>
      </c>
      <c r="D94" s="60" t="s">
        <v>34</v>
      </c>
      <c r="E94" s="60" t="s">
        <v>244</v>
      </c>
      <c r="F94" s="60" t="s">
        <v>262</v>
      </c>
      <c r="G94" s="59"/>
      <c r="H94" s="123">
        <v>107000</v>
      </c>
      <c r="I94" s="106">
        <v>35789.9723</v>
      </c>
      <c r="J94" s="123">
        <v>35789.9723</v>
      </c>
      <c r="K94" s="111">
        <f>J94*100/H94</f>
        <v>33.44857224299066</v>
      </c>
    </row>
    <row r="95" spans="1:11" s="4" customFormat="1" ht="15.75">
      <c r="A95" s="75" t="s">
        <v>105</v>
      </c>
      <c r="B95" s="79" t="s">
        <v>85</v>
      </c>
      <c r="C95" s="48" t="s">
        <v>147</v>
      </c>
      <c r="D95" s="48" t="s">
        <v>77</v>
      </c>
      <c r="E95" s="48" t="s">
        <v>23</v>
      </c>
      <c r="F95" s="48" t="s">
        <v>9</v>
      </c>
      <c r="G95" s="48" t="s">
        <v>9</v>
      </c>
      <c r="H95" s="120">
        <f>H96+H97+H98+H99</f>
        <v>4165.54423</v>
      </c>
      <c r="I95" s="120">
        <f>I96+I97+I98+I99</f>
        <v>4165.54421</v>
      </c>
      <c r="J95" s="120">
        <f>J96+J97+J98+J99</f>
        <v>4165.54421</v>
      </c>
      <c r="K95" s="112">
        <f>J95*100/H95</f>
        <v>99.99999951987064</v>
      </c>
    </row>
    <row r="96" spans="1:11" s="4" customFormat="1" ht="31.5">
      <c r="A96" s="67"/>
      <c r="B96" s="80" t="s">
        <v>131</v>
      </c>
      <c r="C96" s="39" t="s">
        <v>147</v>
      </c>
      <c r="D96" s="39" t="s">
        <v>77</v>
      </c>
      <c r="E96" s="39" t="s">
        <v>86</v>
      </c>
      <c r="F96" s="58" t="s">
        <v>223</v>
      </c>
      <c r="G96" s="39" t="s">
        <v>58</v>
      </c>
      <c r="H96" s="115">
        <v>700.0061</v>
      </c>
      <c r="I96" s="98">
        <v>700.00609</v>
      </c>
      <c r="J96" s="115">
        <v>700.00609</v>
      </c>
      <c r="K96" s="111">
        <f>J96*100/H96</f>
        <v>99.99999857144103</v>
      </c>
    </row>
    <row r="97" spans="1:11" s="4" customFormat="1" ht="15.75">
      <c r="A97" s="67"/>
      <c r="B97" s="80" t="s">
        <v>169</v>
      </c>
      <c r="C97" s="39" t="s">
        <v>147</v>
      </c>
      <c r="D97" s="39" t="s">
        <v>77</v>
      </c>
      <c r="E97" s="39" t="s">
        <v>86</v>
      </c>
      <c r="F97" s="58" t="s">
        <v>217</v>
      </c>
      <c r="G97" s="39" t="s">
        <v>56</v>
      </c>
      <c r="H97" s="115">
        <v>77.2656</v>
      </c>
      <c r="I97" s="98">
        <v>77.26559</v>
      </c>
      <c r="J97" s="115">
        <v>77.26559</v>
      </c>
      <c r="K97" s="111">
        <f>J97*100/H97</f>
        <v>99.99998705762978</v>
      </c>
    </row>
    <row r="98" spans="1:11" s="4" customFormat="1" ht="64.5" customHeight="1">
      <c r="A98" s="67"/>
      <c r="B98" s="80" t="s">
        <v>245</v>
      </c>
      <c r="C98" s="39" t="s">
        <v>147</v>
      </c>
      <c r="D98" s="39" t="s">
        <v>77</v>
      </c>
      <c r="E98" s="58" t="s">
        <v>120</v>
      </c>
      <c r="F98" s="39" t="s">
        <v>217</v>
      </c>
      <c r="G98" s="39"/>
      <c r="H98" s="115">
        <v>17.39696</v>
      </c>
      <c r="I98" s="98">
        <v>17.39696</v>
      </c>
      <c r="J98" s="115">
        <v>17.39696</v>
      </c>
      <c r="K98" s="111">
        <f>J98*100/H98</f>
        <v>100</v>
      </c>
    </row>
    <row r="99" spans="1:11" s="4" customFormat="1" ht="31.5">
      <c r="A99" s="70" t="s">
        <v>138</v>
      </c>
      <c r="B99" s="80" t="s">
        <v>141</v>
      </c>
      <c r="C99" s="39" t="s">
        <v>147</v>
      </c>
      <c r="D99" s="39" t="s">
        <v>77</v>
      </c>
      <c r="E99" s="39" t="s">
        <v>149</v>
      </c>
      <c r="F99" s="39" t="s">
        <v>9</v>
      </c>
      <c r="G99" s="39"/>
      <c r="H99" s="115">
        <f>H100+H101+H102+H103+H104+H105</f>
        <v>3370.87557</v>
      </c>
      <c r="I99" s="115">
        <f>I100+I101+I102+I103+I104+I105</f>
        <v>3370.87557</v>
      </c>
      <c r="J99" s="115">
        <f>J100+J101+J102+J103+J104+J105</f>
        <v>3370.87557</v>
      </c>
      <c r="K99" s="111">
        <f>J99*100/H99</f>
        <v>100</v>
      </c>
    </row>
    <row r="100" spans="1:11" s="4" customFormat="1" ht="31.5">
      <c r="A100" s="70"/>
      <c r="B100" s="80" t="s">
        <v>131</v>
      </c>
      <c r="C100" s="39" t="s">
        <v>147</v>
      </c>
      <c r="D100" s="39" t="s">
        <v>77</v>
      </c>
      <c r="E100" s="39" t="s">
        <v>86</v>
      </c>
      <c r="F100" s="58" t="s">
        <v>223</v>
      </c>
      <c r="G100" s="39" t="s">
        <v>58</v>
      </c>
      <c r="H100" s="115">
        <v>472</v>
      </c>
      <c r="I100" s="105">
        <v>472</v>
      </c>
      <c r="J100" s="122">
        <v>472</v>
      </c>
      <c r="K100" s="111">
        <f>J100*100/H100</f>
        <v>100</v>
      </c>
    </row>
    <row r="101" spans="1:11" s="4" customFormat="1" ht="32.25" customHeight="1">
      <c r="A101" s="67"/>
      <c r="B101" s="80" t="s">
        <v>132</v>
      </c>
      <c r="C101" s="39" t="s">
        <v>147</v>
      </c>
      <c r="D101" s="39" t="s">
        <v>77</v>
      </c>
      <c r="E101" s="39" t="s">
        <v>87</v>
      </c>
      <c r="F101" s="58" t="s">
        <v>223</v>
      </c>
      <c r="G101" s="39"/>
      <c r="H101" s="115">
        <v>2151.24089</v>
      </c>
      <c r="I101" s="98">
        <v>2151.24089</v>
      </c>
      <c r="J101" s="115">
        <v>2151.24089</v>
      </c>
      <c r="K101" s="111">
        <f>J101*100/H101</f>
        <v>100</v>
      </c>
    </row>
    <row r="102" spans="1:11" s="4" customFormat="1" ht="31.5">
      <c r="A102" s="70"/>
      <c r="B102" s="80" t="s">
        <v>133</v>
      </c>
      <c r="C102" s="39" t="s">
        <v>147</v>
      </c>
      <c r="D102" s="39" t="s">
        <v>77</v>
      </c>
      <c r="E102" s="39" t="s">
        <v>88</v>
      </c>
      <c r="F102" s="58" t="s">
        <v>223</v>
      </c>
      <c r="G102" s="39" t="s">
        <v>57</v>
      </c>
      <c r="H102" s="115">
        <v>174.03508</v>
      </c>
      <c r="I102" s="98">
        <v>174.03508</v>
      </c>
      <c r="J102" s="115">
        <v>174.03508</v>
      </c>
      <c r="K102" s="111">
        <f>J102*100/H102</f>
        <v>99.99999999999999</v>
      </c>
    </row>
    <row r="103" spans="1:11" s="4" customFormat="1" ht="31.5">
      <c r="A103" s="67"/>
      <c r="B103" s="80" t="s">
        <v>134</v>
      </c>
      <c r="C103" s="39" t="s">
        <v>147</v>
      </c>
      <c r="D103" s="39" t="s">
        <v>77</v>
      </c>
      <c r="E103" s="39" t="s">
        <v>89</v>
      </c>
      <c r="F103" s="58" t="s">
        <v>223</v>
      </c>
      <c r="G103" s="39" t="s">
        <v>56</v>
      </c>
      <c r="H103" s="122">
        <v>158.33421</v>
      </c>
      <c r="I103" s="105">
        <v>158.33421</v>
      </c>
      <c r="J103" s="122">
        <v>158.33421</v>
      </c>
      <c r="K103" s="111">
        <f>J103*100/H103</f>
        <v>100</v>
      </c>
    </row>
    <row r="104" spans="1:11" s="4" customFormat="1" ht="32.25" customHeight="1">
      <c r="A104" s="67"/>
      <c r="B104" s="80" t="s">
        <v>145</v>
      </c>
      <c r="C104" s="39" t="s">
        <v>147</v>
      </c>
      <c r="D104" s="39" t="s">
        <v>77</v>
      </c>
      <c r="E104" s="39" t="s">
        <v>90</v>
      </c>
      <c r="F104" s="58" t="s">
        <v>223</v>
      </c>
      <c r="G104" s="39"/>
      <c r="H104" s="122">
        <v>391.56783</v>
      </c>
      <c r="I104" s="105">
        <v>391.56783</v>
      </c>
      <c r="J104" s="122">
        <v>391.56783</v>
      </c>
      <c r="K104" s="111">
        <f>J104*100/H104</f>
        <v>100</v>
      </c>
    </row>
    <row r="105" spans="1:11" s="4" customFormat="1" ht="32.25" customHeight="1">
      <c r="A105" s="67"/>
      <c r="B105" s="80" t="s">
        <v>132</v>
      </c>
      <c r="C105" s="39" t="s">
        <v>147</v>
      </c>
      <c r="D105" s="39" t="s">
        <v>77</v>
      </c>
      <c r="E105" s="39" t="s">
        <v>180</v>
      </c>
      <c r="F105" s="58" t="s">
        <v>223</v>
      </c>
      <c r="G105" s="39"/>
      <c r="H105" s="122">
        <v>23.69756</v>
      </c>
      <c r="I105" s="105">
        <v>23.69756</v>
      </c>
      <c r="J105" s="122">
        <v>23.69756</v>
      </c>
      <c r="K105" s="111">
        <f>J105*100/H105</f>
        <v>100</v>
      </c>
    </row>
    <row r="106" spans="1:11" s="4" customFormat="1" ht="31.5">
      <c r="A106" s="73" t="s">
        <v>161</v>
      </c>
      <c r="B106" s="79" t="s">
        <v>146</v>
      </c>
      <c r="C106" s="48" t="s">
        <v>147</v>
      </c>
      <c r="D106" s="48" t="s">
        <v>142</v>
      </c>
      <c r="E106" s="48" t="s">
        <v>23</v>
      </c>
      <c r="F106" s="48" t="s">
        <v>9</v>
      </c>
      <c r="G106" s="48" t="s">
        <v>9</v>
      </c>
      <c r="H106" s="120">
        <f>H107+H113</f>
        <v>2208.5469200000002</v>
      </c>
      <c r="I106" s="120">
        <f>I107+I113</f>
        <v>2208.5404700000004</v>
      </c>
      <c r="J106" s="120">
        <f>J107+J113</f>
        <v>2208.5404700000004</v>
      </c>
      <c r="K106" s="153">
        <f>K107</f>
        <v>99.99970393109551</v>
      </c>
    </row>
    <row r="107" spans="1:11" s="3" customFormat="1" ht="31.5">
      <c r="A107" s="70"/>
      <c r="B107" s="80" t="s">
        <v>143</v>
      </c>
      <c r="C107" s="39" t="s">
        <v>147</v>
      </c>
      <c r="D107" s="39" t="s">
        <v>142</v>
      </c>
      <c r="E107" s="39" t="s">
        <v>144</v>
      </c>
      <c r="F107" s="39" t="s">
        <v>9</v>
      </c>
      <c r="G107" s="39"/>
      <c r="H107" s="115">
        <f>H108+H109+H110+H111+H112</f>
        <v>2178.5469200000002</v>
      </c>
      <c r="I107" s="115">
        <f>I108+I109+I110+I111</f>
        <v>2178.5404700000004</v>
      </c>
      <c r="J107" s="115">
        <f>J108+J109+J110+J111</f>
        <v>2178.5404700000004</v>
      </c>
      <c r="K107" s="144">
        <f>J107*100/H107</f>
        <v>99.99970393109551</v>
      </c>
    </row>
    <row r="108" spans="1:11" s="3" customFormat="1" ht="15.75">
      <c r="A108" s="70"/>
      <c r="B108" s="82" t="s">
        <v>204</v>
      </c>
      <c r="C108" s="39" t="s">
        <v>147</v>
      </c>
      <c r="D108" s="39" t="s">
        <v>142</v>
      </c>
      <c r="E108" s="39" t="s">
        <v>144</v>
      </c>
      <c r="F108" s="39" t="s">
        <v>218</v>
      </c>
      <c r="G108" s="39"/>
      <c r="H108" s="115">
        <v>1294.81372</v>
      </c>
      <c r="I108" s="98">
        <v>1294.81372</v>
      </c>
      <c r="J108" s="115">
        <v>1294.81372</v>
      </c>
      <c r="K108" s="144">
        <f>J108*100/H108</f>
        <v>100</v>
      </c>
    </row>
    <row r="109" spans="1:11" s="3" customFormat="1" ht="31.5">
      <c r="A109" s="70"/>
      <c r="B109" s="80" t="s">
        <v>221</v>
      </c>
      <c r="C109" s="39" t="s">
        <v>147</v>
      </c>
      <c r="D109" s="39" t="s">
        <v>142</v>
      </c>
      <c r="E109" s="39" t="s">
        <v>144</v>
      </c>
      <c r="F109" s="39" t="s">
        <v>219</v>
      </c>
      <c r="G109" s="39"/>
      <c r="H109" s="115">
        <v>325.87507</v>
      </c>
      <c r="I109" s="98">
        <v>325.87507</v>
      </c>
      <c r="J109" s="115">
        <v>325.87507</v>
      </c>
      <c r="K109" s="144">
        <f>J109*100/H109</f>
        <v>100</v>
      </c>
    </row>
    <row r="110" spans="1:11" s="3" customFormat="1" ht="31.5">
      <c r="A110" s="70"/>
      <c r="B110" s="82" t="s">
        <v>210</v>
      </c>
      <c r="C110" s="39" t="s">
        <v>147</v>
      </c>
      <c r="D110" s="39" t="s">
        <v>142</v>
      </c>
      <c r="E110" s="39" t="s">
        <v>144</v>
      </c>
      <c r="F110" s="39" t="s">
        <v>217</v>
      </c>
      <c r="G110" s="39"/>
      <c r="H110" s="115">
        <v>553.3937</v>
      </c>
      <c r="I110" s="98">
        <v>553.3937</v>
      </c>
      <c r="J110" s="115">
        <v>553.3937</v>
      </c>
      <c r="K110" s="144">
        <f>J110*100/H110</f>
        <v>100</v>
      </c>
    </row>
    <row r="111" spans="1:11" s="3" customFormat="1" ht="20.25" customHeight="1">
      <c r="A111" s="70"/>
      <c r="B111" s="83" t="s">
        <v>208</v>
      </c>
      <c r="C111" s="39" t="s">
        <v>147</v>
      </c>
      <c r="D111" s="39" t="s">
        <v>142</v>
      </c>
      <c r="E111" s="39" t="s">
        <v>144</v>
      </c>
      <c r="F111" s="39" t="s">
        <v>209</v>
      </c>
      <c r="G111" s="39"/>
      <c r="H111" s="115">
        <v>4.45798</v>
      </c>
      <c r="I111" s="98">
        <v>4.45798</v>
      </c>
      <c r="J111" s="115">
        <v>4.45798</v>
      </c>
      <c r="K111" s="144">
        <f>J111*100/H111</f>
        <v>100</v>
      </c>
    </row>
    <row r="112" spans="1:11" s="3" customFormat="1" ht="20.25" customHeight="1">
      <c r="A112" s="70"/>
      <c r="B112" s="83" t="s">
        <v>265</v>
      </c>
      <c r="C112" s="39" t="s">
        <v>147</v>
      </c>
      <c r="D112" s="39" t="s">
        <v>142</v>
      </c>
      <c r="E112" s="39" t="s">
        <v>144</v>
      </c>
      <c r="F112" s="39" t="s">
        <v>259</v>
      </c>
      <c r="G112" s="39"/>
      <c r="H112" s="115">
        <v>0.00645</v>
      </c>
      <c r="I112" s="98">
        <v>0.00645</v>
      </c>
      <c r="J112" s="115">
        <v>0.00645</v>
      </c>
      <c r="K112" s="144">
        <f>J112*100/H112</f>
        <v>100</v>
      </c>
    </row>
    <row r="113" spans="1:11" s="3" customFormat="1" ht="50.25" customHeight="1">
      <c r="A113" s="70"/>
      <c r="B113" s="82" t="s">
        <v>240</v>
      </c>
      <c r="C113" s="39" t="s">
        <v>147</v>
      </c>
      <c r="D113" s="39" t="s">
        <v>142</v>
      </c>
      <c r="E113" s="39" t="s">
        <v>241</v>
      </c>
      <c r="F113" s="39" t="s">
        <v>217</v>
      </c>
      <c r="G113" s="39"/>
      <c r="H113" s="115">
        <v>30</v>
      </c>
      <c r="I113" s="115">
        <v>30</v>
      </c>
      <c r="J113" s="115">
        <v>30</v>
      </c>
      <c r="K113" s="144">
        <f>J113*100/H113</f>
        <v>100</v>
      </c>
    </row>
    <row r="114" spans="1:11" s="3" customFormat="1" ht="18" customHeight="1" thickBot="1">
      <c r="A114" s="70"/>
      <c r="B114" s="170" t="s">
        <v>272</v>
      </c>
      <c r="C114" s="171" t="s">
        <v>9</v>
      </c>
      <c r="D114" s="171" t="s">
        <v>275</v>
      </c>
      <c r="E114" s="171" t="s">
        <v>23</v>
      </c>
      <c r="F114" s="171" t="s">
        <v>9</v>
      </c>
      <c r="G114" s="171"/>
      <c r="H114" s="172">
        <f>H115</f>
        <v>20</v>
      </c>
      <c r="I114" s="172">
        <v>20</v>
      </c>
      <c r="J114" s="172">
        <v>20</v>
      </c>
      <c r="K114" s="178">
        <f>J114*100/H114</f>
        <v>100</v>
      </c>
    </row>
    <row r="115" spans="1:11" s="38" customFormat="1" ht="20.25" customHeight="1">
      <c r="A115" s="75"/>
      <c r="B115" s="173" t="s">
        <v>273</v>
      </c>
      <c r="C115" s="57" t="s">
        <v>147</v>
      </c>
      <c r="D115" s="57" t="s">
        <v>276</v>
      </c>
      <c r="E115" s="57" t="s">
        <v>23</v>
      </c>
      <c r="F115" s="174" t="s">
        <v>9</v>
      </c>
      <c r="G115" s="57"/>
      <c r="H115" s="175">
        <f>H116</f>
        <v>20</v>
      </c>
      <c r="I115" s="176">
        <v>20</v>
      </c>
      <c r="J115" s="176">
        <v>20</v>
      </c>
      <c r="K115" s="177">
        <f>J115*100/H115</f>
        <v>100</v>
      </c>
    </row>
    <row r="116" spans="1:11" s="3" customFormat="1" ht="50.25" customHeight="1">
      <c r="A116" s="70"/>
      <c r="B116" s="82" t="s">
        <v>274</v>
      </c>
      <c r="C116" s="39" t="s">
        <v>147</v>
      </c>
      <c r="D116" s="39" t="s">
        <v>276</v>
      </c>
      <c r="E116" s="39" t="s">
        <v>277</v>
      </c>
      <c r="F116" s="39" t="s">
        <v>223</v>
      </c>
      <c r="G116" s="39"/>
      <c r="H116" s="115">
        <v>20</v>
      </c>
      <c r="I116" s="157">
        <v>20</v>
      </c>
      <c r="J116" s="157">
        <v>20</v>
      </c>
      <c r="K116" s="145">
        <f>J116*100/H116</f>
        <v>100</v>
      </c>
    </row>
    <row r="117" spans="1:11" s="3" customFormat="1" ht="15.75">
      <c r="A117" s="74" t="s">
        <v>246</v>
      </c>
      <c r="B117" s="147" t="s">
        <v>114</v>
      </c>
      <c r="C117" s="61" t="s">
        <v>9</v>
      </c>
      <c r="D117" s="61" t="s">
        <v>115</v>
      </c>
      <c r="E117" s="61" t="s">
        <v>23</v>
      </c>
      <c r="F117" s="61" t="s">
        <v>9</v>
      </c>
      <c r="G117" s="61"/>
      <c r="H117" s="138">
        <v>33.196</v>
      </c>
      <c r="I117" s="156">
        <v>33.196</v>
      </c>
      <c r="J117" s="156">
        <v>33.196</v>
      </c>
      <c r="K117" s="150">
        <f>J117*100/H117</f>
        <v>100</v>
      </c>
    </row>
    <row r="118" spans="1:11" s="3" customFormat="1" ht="15.75">
      <c r="A118" s="75" t="s">
        <v>150</v>
      </c>
      <c r="B118" s="79" t="s">
        <v>124</v>
      </c>
      <c r="C118" s="48" t="s">
        <v>147</v>
      </c>
      <c r="D118" s="48" t="s">
        <v>116</v>
      </c>
      <c r="E118" s="48" t="s">
        <v>23</v>
      </c>
      <c r="F118" s="48" t="s">
        <v>9</v>
      </c>
      <c r="G118" s="48"/>
      <c r="H118" s="116">
        <f>H119+H121+H120</f>
        <v>33.196</v>
      </c>
      <c r="I118" s="116">
        <f>I119+I121+I120</f>
        <v>33.196</v>
      </c>
      <c r="J118" s="116">
        <f>J119+J121+J120</f>
        <v>33.196</v>
      </c>
      <c r="K118" s="152">
        <f>J118*100/H118</f>
        <v>100</v>
      </c>
    </row>
    <row r="119" spans="1:11" s="3" customFormat="1" ht="31.5">
      <c r="A119" s="67"/>
      <c r="B119" s="80" t="s">
        <v>177</v>
      </c>
      <c r="C119" s="39" t="s">
        <v>147</v>
      </c>
      <c r="D119" s="39" t="s">
        <v>116</v>
      </c>
      <c r="E119" s="58" t="s">
        <v>117</v>
      </c>
      <c r="F119" s="39" t="s">
        <v>250</v>
      </c>
      <c r="G119" s="39"/>
      <c r="H119" s="115">
        <v>9</v>
      </c>
      <c r="I119" s="98">
        <v>9</v>
      </c>
      <c r="J119" s="115">
        <v>9</v>
      </c>
      <c r="K119" s="144">
        <f>J119*100/H119</f>
        <v>100</v>
      </c>
    </row>
    <row r="120" spans="1:11" s="3" customFormat="1" ht="31.5">
      <c r="A120" s="67"/>
      <c r="B120" s="82" t="s">
        <v>210</v>
      </c>
      <c r="C120" s="39" t="s">
        <v>147</v>
      </c>
      <c r="D120" s="39" t="s">
        <v>116</v>
      </c>
      <c r="E120" s="58" t="s">
        <v>117</v>
      </c>
      <c r="F120" s="39" t="s">
        <v>217</v>
      </c>
      <c r="G120" s="39"/>
      <c r="H120" s="115">
        <v>4.196</v>
      </c>
      <c r="I120" s="98">
        <v>4.196</v>
      </c>
      <c r="J120" s="115">
        <v>4.196</v>
      </c>
      <c r="K120" s="144">
        <f>J120*100/H120</f>
        <v>100</v>
      </c>
    </row>
    <row r="121" spans="1:11" s="3" customFormat="1" ht="47.25">
      <c r="A121" s="67"/>
      <c r="B121" s="80" t="s">
        <v>251</v>
      </c>
      <c r="C121" s="39" t="s">
        <v>147</v>
      </c>
      <c r="D121" s="39" t="s">
        <v>116</v>
      </c>
      <c r="E121" s="58" t="s">
        <v>252</v>
      </c>
      <c r="F121" s="39" t="s">
        <v>250</v>
      </c>
      <c r="G121" s="39"/>
      <c r="H121" s="115">
        <v>20</v>
      </c>
      <c r="I121" s="98">
        <v>20</v>
      </c>
      <c r="J121" s="157">
        <v>20</v>
      </c>
      <c r="K121" s="136">
        <f>J121*100/H121</f>
        <v>100</v>
      </c>
    </row>
    <row r="122" spans="1:11" s="3" customFormat="1" ht="15.75">
      <c r="A122" s="74" t="s">
        <v>151</v>
      </c>
      <c r="B122" s="85" t="s">
        <v>155</v>
      </c>
      <c r="C122" s="61" t="s">
        <v>9</v>
      </c>
      <c r="D122" s="61" t="s">
        <v>35</v>
      </c>
      <c r="E122" s="61" t="s">
        <v>23</v>
      </c>
      <c r="F122" s="61" t="s">
        <v>9</v>
      </c>
      <c r="G122" s="61" t="s">
        <v>9</v>
      </c>
      <c r="H122" s="138">
        <f>H123+H135</f>
        <v>7149.965929999999</v>
      </c>
      <c r="I122" s="138">
        <f>I123+I135</f>
        <v>7149.965929999999</v>
      </c>
      <c r="J122" s="138">
        <f>J123+J135</f>
        <v>7149.965929999999</v>
      </c>
      <c r="K122" s="137">
        <f>J122*100/H122</f>
        <v>100.00000000000001</v>
      </c>
    </row>
    <row r="123" spans="1:11" s="3" customFormat="1" ht="18.75" customHeight="1">
      <c r="A123" s="69" t="s">
        <v>106</v>
      </c>
      <c r="B123" s="90" t="s">
        <v>178</v>
      </c>
      <c r="C123" s="48" t="s">
        <v>147</v>
      </c>
      <c r="D123" s="48" t="s">
        <v>36</v>
      </c>
      <c r="E123" s="48" t="s">
        <v>23</v>
      </c>
      <c r="F123" s="48" t="s">
        <v>9</v>
      </c>
      <c r="G123" s="48" t="s">
        <v>9</v>
      </c>
      <c r="H123" s="125">
        <f>H124+H126+H127+H129+H130+H125+H128</f>
        <v>6331.757989999999</v>
      </c>
      <c r="I123" s="125">
        <f>I124+I126+I127+I129+I130+I125+I128</f>
        <v>6331.757989999999</v>
      </c>
      <c r="J123" s="164">
        <f>J124+J126+J127+J129+J130+J125+J128</f>
        <v>6331.757989999999</v>
      </c>
      <c r="K123" s="152">
        <f>J123*100/H123</f>
        <v>100</v>
      </c>
    </row>
    <row r="124" spans="1:11" s="3" customFormat="1" ht="20.25" customHeight="1">
      <c r="A124" s="67"/>
      <c r="B124" s="91" t="s">
        <v>253</v>
      </c>
      <c r="C124" s="39" t="s">
        <v>147</v>
      </c>
      <c r="D124" s="39" t="s">
        <v>36</v>
      </c>
      <c r="E124" s="39" t="s">
        <v>78</v>
      </c>
      <c r="F124" s="39" t="s">
        <v>250</v>
      </c>
      <c r="G124" s="39"/>
      <c r="H124" s="115">
        <v>4773.78749</v>
      </c>
      <c r="I124" s="98">
        <v>4773.78749</v>
      </c>
      <c r="J124" s="115">
        <v>4773.78749</v>
      </c>
      <c r="K124" s="144">
        <f>J124*100/H124</f>
        <v>100</v>
      </c>
    </row>
    <row r="125" spans="1:11" s="3" customFormat="1" ht="31.5" customHeight="1">
      <c r="A125" s="69"/>
      <c r="B125" s="82" t="s">
        <v>254</v>
      </c>
      <c r="C125" s="60" t="s">
        <v>147</v>
      </c>
      <c r="D125" s="60" t="s">
        <v>36</v>
      </c>
      <c r="E125" s="60" t="s">
        <v>255</v>
      </c>
      <c r="F125" s="60" t="s">
        <v>217</v>
      </c>
      <c r="G125" s="60" t="s">
        <v>45</v>
      </c>
      <c r="H125" s="123">
        <v>15.8736</v>
      </c>
      <c r="I125" s="106">
        <v>15.8736</v>
      </c>
      <c r="J125" s="123">
        <v>15.8736</v>
      </c>
      <c r="K125" s="144">
        <f>J125*100/H125</f>
        <v>100</v>
      </c>
    </row>
    <row r="126" spans="1:11" s="3" customFormat="1" ht="47.25" customHeight="1">
      <c r="A126" s="69"/>
      <c r="B126" s="80" t="s">
        <v>136</v>
      </c>
      <c r="C126" s="39" t="s">
        <v>147</v>
      </c>
      <c r="D126" s="39" t="s">
        <v>36</v>
      </c>
      <c r="E126" s="39" t="s">
        <v>84</v>
      </c>
      <c r="F126" s="39" t="s">
        <v>256</v>
      </c>
      <c r="G126" s="39" t="s">
        <v>17</v>
      </c>
      <c r="H126" s="122">
        <v>157.11265</v>
      </c>
      <c r="I126" s="105">
        <v>157.11265</v>
      </c>
      <c r="J126" s="122">
        <v>157.11265</v>
      </c>
      <c r="K126" s="144">
        <f>J126*100/H126</f>
        <v>100</v>
      </c>
    </row>
    <row r="127" spans="1:11" s="3" customFormat="1" ht="51.75" customHeight="1">
      <c r="A127" s="70"/>
      <c r="B127" s="80" t="s">
        <v>152</v>
      </c>
      <c r="C127" s="39" t="s">
        <v>147</v>
      </c>
      <c r="D127" s="39" t="s">
        <v>36</v>
      </c>
      <c r="E127" s="58" t="s">
        <v>122</v>
      </c>
      <c r="F127" s="39" t="s">
        <v>250</v>
      </c>
      <c r="G127" s="39"/>
      <c r="H127" s="122">
        <v>4</v>
      </c>
      <c r="I127" s="105">
        <v>4</v>
      </c>
      <c r="J127" s="122">
        <v>4</v>
      </c>
      <c r="K127" s="144">
        <f>J127*100/H127</f>
        <v>100</v>
      </c>
    </row>
    <row r="128" spans="1:11" s="3" customFormat="1" ht="51.75" customHeight="1">
      <c r="A128" s="70"/>
      <c r="B128" s="82" t="s">
        <v>240</v>
      </c>
      <c r="C128" s="39" t="s">
        <v>147</v>
      </c>
      <c r="D128" s="39" t="s">
        <v>36</v>
      </c>
      <c r="E128" s="58" t="s">
        <v>241</v>
      </c>
      <c r="F128" s="39" t="s">
        <v>263</v>
      </c>
      <c r="G128" s="39"/>
      <c r="H128" s="122">
        <v>110</v>
      </c>
      <c r="I128" s="105">
        <v>110</v>
      </c>
      <c r="J128" s="122">
        <v>110</v>
      </c>
      <c r="K128" s="144">
        <f>J128*100/H128</f>
        <v>100</v>
      </c>
    </row>
    <row r="129" spans="1:11" s="3" customFormat="1" ht="49.5" customHeight="1">
      <c r="A129" s="70"/>
      <c r="B129" s="80" t="s">
        <v>154</v>
      </c>
      <c r="C129" s="39" t="s">
        <v>147</v>
      </c>
      <c r="D129" s="39" t="s">
        <v>36</v>
      </c>
      <c r="E129" s="58" t="s">
        <v>121</v>
      </c>
      <c r="F129" s="39" t="s">
        <v>250</v>
      </c>
      <c r="G129" s="39"/>
      <c r="H129" s="122">
        <v>557.678</v>
      </c>
      <c r="I129" s="105">
        <v>557.678</v>
      </c>
      <c r="J129" s="122">
        <v>557.678</v>
      </c>
      <c r="K129" s="144">
        <f>J129*100/H129</f>
        <v>100</v>
      </c>
    </row>
    <row r="130" spans="1:11" s="3" customFormat="1" ht="21" customHeight="1">
      <c r="A130" s="73" t="s">
        <v>247</v>
      </c>
      <c r="B130" s="79" t="s">
        <v>7</v>
      </c>
      <c r="C130" s="48" t="s">
        <v>147</v>
      </c>
      <c r="D130" s="48" t="s">
        <v>36</v>
      </c>
      <c r="E130" s="48" t="s">
        <v>23</v>
      </c>
      <c r="F130" s="48" t="s">
        <v>9</v>
      </c>
      <c r="G130" s="48" t="s">
        <v>9</v>
      </c>
      <c r="H130" s="120">
        <f>H131</f>
        <v>713.30625</v>
      </c>
      <c r="I130" s="120">
        <f>I131</f>
        <v>713.30625</v>
      </c>
      <c r="J130" s="120">
        <f>J131</f>
        <v>713.30625</v>
      </c>
      <c r="K130" s="153">
        <f>K131</f>
        <v>100</v>
      </c>
    </row>
    <row r="131" spans="1:11" s="3" customFormat="1" ht="23.25" customHeight="1">
      <c r="A131" s="70"/>
      <c r="B131" s="91" t="s">
        <v>253</v>
      </c>
      <c r="C131" s="39" t="s">
        <v>147</v>
      </c>
      <c r="D131" s="39" t="s">
        <v>36</v>
      </c>
      <c r="E131" s="39" t="s">
        <v>80</v>
      </c>
      <c r="F131" s="39" t="s">
        <v>250</v>
      </c>
      <c r="G131" s="39"/>
      <c r="H131" s="115">
        <v>713.30625</v>
      </c>
      <c r="I131" s="98">
        <v>713.30625</v>
      </c>
      <c r="J131" s="115">
        <v>713.30625</v>
      </c>
      <c r="K131" s="144">
        <f>J131*100/H131</f>
        <v>100</v>
      </c>
    </row>
    <row r="132" spans="1:11" s="3" customFormat="1" ht="15.75" hidden="1">
      <c r="A132" s="69"/>
      <c r="B132" s="89" t="s">
        <v>135</v>
      </c>
      <c r="C132" s="50" t="s">
        <v>147</v>
      </c>
      <c r="D132" s="50" t="s">
        <v>36</v>
      </c>
      <c r="E132" s="50" t="s">
        <v>80</v>
      </c>
      <c r="F132" s="50" t="s">
        <v>79</v>
      </c>
      <c r="G132" s="50" t="s">
        <v>45</v>
      </c>
      <c r="H132" s="124">
        <v>44.2</v>
      </c>
      <c r="I132" s="107">
        <v>0</v>
      </c>
      <c r="J132" s="124">
        <v>0</v>
      </c>
      <c r="K132" s="144">
        <f>J132*100/H132</f>
        <v>0</v>
      </c>
    </row>
    <row r="133" spans="1:11" s="3" customFormat="1" ht="50.25" customHeight="1" hidden="1">
      <c r="A133" s="69"/>
      <c r="B133" s="80" t="s">
        <v>136</v>
      </c>
      <c r="C133" s="39" t="s">
        <v>147</v>
      </c>
      <c r="D133" s="39" t="s">
        <v>36</v>
      </c>
      <c r="E133" s="39" t="s">
        <v>84</v>
      </c>
      <c r="F133" s="39" t="s">
        <v>79</v>
      </c>
      <c r="G133" s="39" t="s">
        <v>17</v>
      </c>
      <c r="H133" s="122">
        <v>23.4</v>
      </c>
      <c r="I133" s="105">
        <v>15.9544</v>
      </c>
      <c r="J133" s="122">
        <v>15.9544</v>
      </c>
      <c r="K133" s="144">
        <f>J133*100/H133</f>
        <v>68.18119658119659</v>
      </c>
    </row>
    <row r="134" spans="1:11" s="3" customFormat="1" ht="67.5" customHeight="1" hidden="1">
      <c r="A134" s="70"/>
      <c r="B134" s="89" t="s">
        <v>137</v>
      </c>
      <c r="C134" s="50" t="s">
        <v>147</v>
      </c>
      <c r="D134" s="50" t="s">
        <v>36</v>
      </c>
      <c r="E134" s="50" t="s">
        <v>84</v>
      </c>
      <c r="F134" s="50" t="s">
        <v>79</v>
      </c>
      <c r="G134" s="50" t="s">
        <v>17</v>
      </c>
      <c r="H134" s="124">
        <v>23.4</v>
      </c>
      <c r="I134" s="107">
        <v>15.9544</v>
      </c>
      <c r="J134" s="124">
        <v>15.9544</v>
      </c>
      <c r="K134" s="145">
        <f>J134*100/H134</f>
        <v>68.18119658119659</v>
      </c>
    </row>
    <row r="135" spans="1:11" s="3" customFormat="1" ht="20.25" customHeight="1">
      <c r="A135" s="73" t="s">
        <v>248</v>
      </c>
      <c r="B135" s="79" t="s">
        <v>179</v>
      </c>
      <c r="C135" s="48" t="s">
        <v>147</v>
      </c>
      <c r="D135" s="48" t="s">
        <v>170</v>
      </c>
      <c r="E135" s="48" t="s">
        <v>23</v>
      </c>
      <c r="F135" s="48" t="s">
        <v>9</v>
      </c>
      <c r="G135" s="48" t="s">
        <v>9</v>
      </c>
      <c r="H135" s="120">
        <f>H136</f>
        <v>818.20794</v>
      </c>
      <c r="I135" s="103">
        <f>I136</f>
        <v>818.20794</v>
      </c>
      <c r="J135" s="120">
        <f>J136</f>
        <v>818.20794</v>
      </c>
      <c r="K135" s="145">
        <f>J135*100/H135</f>
        <v>99.99999999999999</v>
      </c>
    </row>
    <row r="136" spans="1:11" s="4" customFormat="1" ht="32.25" customHeight="1">
      <c r="A136" s="67"/>
      <c r="B136" s="91" t="s">
        <v>257</v>
      </c>
      <c r="C136" s="39" t="s">
        <v>147</v>
      </c>
      <c r="D136" s="39" t="s">
        <v>170</v>
      </c>
      <c r="E136" s="39" t="s">
        <v>81</v>
      </c>
      <c r="F136" s="39" t="s">
        <v>9</v>
      </c>
      <c r="G136" s="39"/>
      <c r="H136" s="115">
        <f>H137+H138+H139</f>
        <v>818.20794</v>
      </c>
      <c r="I136" s="115">
        <f>I137+I138+I139</f>
        <v>818.20794</v>
      </c>
      <c r="J136" s="115">
        <f>J137+J138+J139</f>
        <v>818.20794</v>
      </c>
      <c r="K136" s="144">
        <f>J136*100/H136</f>
        <v>99.99999999999999</v>
      </c>
    </row>
    <row r="137" spans="1:11" s="4" customFormat="1" ht="20.25" customHeight="1">
      <c r="A137" s="67"/>
      <c r="B137" s="82" t="s">
        <v>204</v>
      </c>
      <c r="C137" s="39" t="s">
        <v>147</v>
      </c>
      <c r="D137" s="39" t="s">
        <v>170</v>
      </c>
      <c r="E137" s="39" t="s">
        <v>81</v>
      </c>
      <c r="F137" s="39" t="s">
        <v>218</v>
      </c>
      <c r="G137" s="39"/>
      <c r="H137" s="115">
        <v>738.9783</v>
      </c>
      <c r="I137" s="98">
        <v>738.9783</v>
      </c>
      <c r="J137" s="115">
        <v>738.9783</v>
      </c>
      <c r="K137" s="144">
        <f>J137*100/H137</f>
        <v>100</v>
      </c>
    </row>
    <row r="138" spans="1:11" s="4" customFormat="1" ht="32.25" customHeight="1">
      <c r="A138" s="67"/>
      <c r="B138" s="80" t="s">
        <v>221</v>
      </c>
      <c r="C138" s="39" t="s">
        <v>147</v>
      </c>
      <c r="D138" s="39" t="s">
        <v>170</v>
      </c>
      <c r="E138" s="39" t="s">
        <v>81</v>
      </c>
      <c r="F138" s="39" t="s">
        <v>219</v>
      </c>
      <c r="G138" s="39"/>
      <c r="H138" s="115">
        <v>74.22964</v>
      </c>
      <c r="I138" s="98">
        <v>74.22964</v>
      </c>
      <c r="J138" s="115">
        <v>74.22964</v>
      </c>
      <c r="K138" s="144">
        <f>J138*100/H138</f>
        <v>100</v>
      </c>
    </row>
    <row r="139" spans="1:11" s="4" customFormat="1" ht="32.25" customHeight="1">
      <c r="A139" s="67"/>
      <c r="B139" s="82" t="s">
        <v>210</v>
      </c>
      <c r="C139" s="39" t="s">
        <v>147</v>
      </c>
      <c r="D139" s="39" t="s">
        <v>170</v>
      </c>
      <c r="E139" s="39" t="s">
        <v>81</v>
      </c>
      <c r="F139" s="39" t="s">
        <v>217</v>
      </c>
      <c r="G139" s="39"/>
      <c r="H139" s="115">
        <v>5</v>
      </c>
      <c r="I139" s="98">
        <v>5</v>
      </c>
      <c r="J139" s="157">
        <v>5</v>
      </c>
      <c r="K139" s="144">
        <f>J139*100/H139</f>
        <v>100</v>
      </c>
    </row>
    <row r="140" spans="1:11" s="4" customFormat="1" ht="18.75" customHeight="1">
      <c r="A140" s="68" t="s">
        <v>249</v>
      </c>
      <c r="B140" s="92" t="s">
        <v>37</v>
      </c>
      <c r="C140" s="134" t="s">
        <v>9</v>
      </c>
      <c r="D140" s="134" t="s">
        <v>13</v>
      </c>
      <c r="E140" s="134" t="s">
        <v>23</v>
      </c>
      <c r="F140" s="134" t="s">
        <v>9</v>
      </c>
      <c r="G140" s="134"/>
      <c r="H140" s="127">
        <f>H141+H143</f>
        <v>1021.42593</v>
      </c>
      <c r="I140" s="139">
        <f>I141+I143</f>
        <v>1021.42593</v>
      </c>
      <c r="J140" s="139">
        <f>J141+J143</f>
        <v>1021.42593</v>
      </c>
      <c r="K140" s="131">
        <f>J140*100/H140</f>
        <v>100</v>
      </c>
    </row>
    <row r="141" spans="1:11" s="4" customFormat="1" ht="18.75" customHeight="1">
      <c r="A141" s="75" t="s">
        <v>162</v>
      </c>
      <c r="B141" s="93" t="s">
        <v>38</v>
      </c>
      <c r="C141" s="53" t="s">
        <v>147</v>
      </c>
      <c r="D141" s="53" t="s">
        <v>12</v>
      </c>
      <c r="E141" s="53" t="s">
        <v>23</v>
      </c>
      <c r="F141" s="53" t="s">
        <v>9</v>
      </c>
      <c r="G141" s="39"/>
      <c r="H141" s="116">
        <f>H142</f>
        <v>216</v>
      </c>
      <c r="I141" s="101">
        <f>I142</f>
        <v>216</v>
      </c>
      <c r="J141" s="165">
        <f>J142</f>
        <v>216</v>
      </c>
      <c r="K141" s="112">
        <f>J141*100/H141</f>
        <v>100</v>
      </c>
    </row>
    <row r="142" spans="1:11" s="4" customFormat="1" ht="32.25" customHeight="1">
      <c r="A142" s="69"/>
      <c r="B142" s="80" t="s">
        <v>59</v>
      </c>
      <c r="C142" s="54" t="s">
        <v>147</v>
      </c>
      <c r="D142" s="54" t="s">
        <v>12</v>
      </c>
      <c r="E142" s="54" t="s">
        <v>83</v>
      </c>
      <c r="F142" s="54" t="s">
        <v>256</v>
      </c>
      <c r="G142" s="48"/>
      <c r="H142" s="117">
        <v>216</v>
      </c>
      <c r="I142" s="102">
        <v>216</v>
      </c>
      <c r="J142" s="117">
        <v>216</v>
      </c>
      <c r="K142" s="111">
        <f>J142*100/H142</f>
        <v>100</v>
      </c>
    </row>
    <row r="143" spans="1:11" s="4" customFormat="1" ht="20.25" customHeight="1">
      <c r="A143" s="69" t="s">
        <v>163</v>
      </c>
      <c r="B143" s="79" t="s">
        <v>61</v>
      </c>
      <c r="C143" s="48" t="s">
        <v>147</v>
      </c>
      <c r="D143" s="48" t="s">
        <v>39</v>
      </c>
      <c r="E143" s="48" t="s">
        <v>23</v>
      </c>
      <c r="F143" s="48" t="s">
        <v>9</v>
      </c>
      <c r="G143" s="48" t="s">
        <v>9</v>
      </c>
      <c r="H143" s="120">
        <f>H144+H145</f>
        <v>805.42593</v>
      </c>
      <c r="I143" s="120">
        <f>I144+I145</f>
        <v>805.42593</v>
      </c>
      <c r="J143" s="120">
        <f>J144+J145</f>
        <v>805.42593</v>
      </c>
      <c r="K143" s="111">
        <f>J143*100/H143</f>
        <v>99.99999999999999</v>
      </c>
    </row>
    <row r="144" spans="1:11" s="4" customFormat="1" ht="51.75" customHeight="1">
      <c r="A144" s="70"/>
      <c r="B144" s="80" t="s">
        <v>136</v>
      </c>
      <c r="C144" s="54" t="s">
        <v>147</v>
      </c>
      <c r="D144" s="54" t="s">
        <v>39</v>
      </c>
      <c r="E144" s="54" t="s">
        <v>84</v>
      </c>
      <c r="F144" s="54" t="s">
        <v>256</v>
      </c>
      <c r="G144" s="54" t="s">
        <v>60</v>
      </c>
      <c r="H144" s="117">
        <v>13.88735</v>
      </c>
      <c r="I144" s="102">
        <v>13.88735</v>
      </c>
      <c r="J144" s="117">
        <v>13.88735</v>
      </c>
      <c r="K144" s="111">
        <f>J144*100/H144</f>
        <v>100</v>
      </c>
    </row>
    <row r="145" spans="1:11" s="4" customFormat="1" ht="49.5" customHeight="1">
      <c r="A145" s="70"/>
      <c r="B145" s="80" t="s">
        <v>181</v>
      </c>
      <c r="C145" s="39" t="s">
        <v>147</v>
      </c>
      <c r="D145" s="39" t="s">
        <v>39</v>
      </c>
      <c r="E145" s="39" t="s">
        <v>180</v>
      </c>
      <c r="F145" s="39" t="s">
        <v>264</v>
      </c>
      <c r="G145" s="39" t="s">
        <v>60</v>
      </c>
      <c r="H145" s="115">
        <v>791.53858</v>
      </c>
      <c r="I145" s="98">
        <v>791.53858</v>
      </c>
      <c r="J145" s="157">
        <v>791.53858</v>
      </c>
      <c r="K145" s="111">
        <f>J145*100/H145</f>
        <v>100</v>
      </c>
    </row>
    <row r="146" spans="1:11" s="3" customFormat="1" ht="19.5" customHeight="1">
      <c r="A146" s="74" t="s">
        <v>107</v>
      </c>
      <c r="B146" s="94" t="s">
        <v>125</v>
      </c>
      <c r="C146" s="61" t="s">
        <v>9</v>
      </c>
      <c r="D146" s="61" t="s">
        <v>109</v>
      </c>
      <c r="E146" s="61" t="s">
        <v>23</v>
      </c>
      <c r="F146" s="61" t="s">
        <v>9</v>
      </c>
      <c r="G146" s="61" t="s">
        <v>9</v>
      </c>
      <c r="H146" s="109">
        <f>H147</f>
        <v>641.50054</v>
      </c>
      <c r="I146" s="100">
        <v>641.50054</v>
      </c>
      <c r="J146" s="100">
        <v>641.50054</v>
      </c>
      <c r="K146" s="150">
        <f>J146*100/H146</f>
        <v>100</v>
      </c>
    </row>
    <row r="147" spans="1:11" s="3" customFormat="1" ht="22.5" customHeight="1">
      <c r="A147" s="73" t="s">
        <v>108</v>
      </c>
      <c r="B147" s="95" t="s">
        <v>183</v>
      </c>
      <c r="C147" s="53" t="s">
        <v>147</v>
      </c>
      <c r="D147" s="53" t="s">
        <v>182</v>
      </c>
      <c r="E147" s="53" t="s">
        <v>23</v>
      </c>
      <c r="F147" s="53" t="s">
        <v>9</v>
      </c>
      <c r="G147" s="53"/>
      <c r="H147" s="116">
        <f>H148+H151+H150</f>
        <v>641.50054</v>
      </c>
      <c r="I147" s="116">
        <f>I148+I151+I150</f>
        <v>641.50054</v>
      </c>
      <c r="J147" s="165">
        <f>J148+J151+J150</f>
        <v>641.50054</v>
      </c>
      <c r="K147" s="151">
        <f>J147*100/H147</f>
        <v>100</v>
      </c>
    </row>
    <row r="148" spans="1:11" s="3" customFormat="1" ht="15.75">
      <c r="A148" s="70"/>
      <c r="B148" s="91" t="s">
        <v>253</v>
      </c>
      <c r="C148" s="39" t="s">
        <v>147</v>
      </c>
      <c r="D148" s="39" t="s">
        <v>182</v>
      </c>
      <c r="E148" s="39" t="s">
        <v>82</v>
      </c>
      <c r="F148" s="39" t="s">
        <v>250</v>
      </c>
      <c r="G148" s="39" t="s">
        <v>9</v>
      </c>
      <c r="H148" s="122">
        <v>609.50054</v>
      </c>
      <c r="I148" s="105">
        <v>609.50054</v>
      </c>
      <c r="J148" s="122">
        <v>609.50054</v>
      </c>
      <c r="K148" s="111">
        <f>J148*100/H148</f>
        <v>100</v>
      </c>
    </row>
    <row r="149" spans="1:11" s="3" customFormat="1" ht="16.5" customHeight="1" hidden="1">
      <c r="A149" s="70"/>
      <c r="B149" s="89" t="s">
        <v>135</v>
      </c>
      <c r="C149" s="50" t="s">
        <v>147</v>
      </c>
      <c r="D149" s="50" t="s">
        <v>182</v>
      </c>
      <c r="E149" s="50" t="s">
        <v>82</v>
      </c>
      <c r="F149" s="50" t="s">
        <v>79</v>
      </c>
      <c r="G149" s="50" t="s">
        <v>45</v>
      </c>
      <c r="H149" s="124">
        <v>21.9</v>
      </c>
      <c r="I149" s="107">
        <v>0</v>
      </c>
      <c r="J149" s="124">
        <v>0</v>
      </c>
      <c r="K149" s="112">
        <f>J149*100/H149</f>
        <v>0</v>
      </c>
    </row>
    <row r="150" spans="1:11" s="3" customFormat="1" ht="48.75" customHeight="1">
      <c r="A150" s="70"/>
      <c r="B150" s="82" t="s">
        <v>240</v>
      </c>
      <c r="C150" s="54" t="s">
        <v>147</v>
      </c>
      <c r="D150" s="54" t="s">
        <v>182</v>
      </c>
      <c r="E150" s="54" t="s">
        <v>241</v>
      </c>
      <c r="F150" s="54" t="s">
        <v>263</v>
      </c>
      <c r="G150" s="54"/>
      <c r="H150" s="123">
        <v>30</v>
      </c>
      <c r="I150" s="106">
        <v>30</v>
      </c>
      <c r="J150" s="123">
        <v>30</v>
      </c>
      <c r="K150" s="111">
        <f>J150*100/H150</f>
        <v>100</v>
      </c>
    </row>
    <row r="151" spans="1:11" s="3" customFormat="1" ht="47.25" customHeight="1">
      <c r="A151" s="149"/>
      <c r="B151" s="82" t="s">
        <v>251</v>
      </c>
      <c r="C151" s="54" t="s">
        <v>147</v>
      </c>
      <c r="D151" s="54" t="s">
        <v>182</v>
      </c>
      <c r="E151" s="54" t="s">
        <v>252</v>
      </c>
      <c r="F151" s="54" t="s">
        <v>250</v>
      </c>
      <c r="G151" s="54"/>
      <c r="H151" s="123">
        <v>2</v>
      </c>
      <c r="I151" s="106">
        <v>2</v>
      </c>
      <c r="J151" s="166">
        <v>2</v>
      </c>
      <c r="K151" s="136">
        <f>J151*100/H151</f>
        <v>100</v>
      </c>
    </row>
    <row r="152" spans="1:11" s="3" customFormat="1" ht="31.5">
      <c r="A152" s="68" t="s">
        <v>188</v>
      </c>
      <c r="B152" s="92" t="s">
        <v>156</v>
      </c>
      <c r="C152" s="61" t="s">
        <v>9</v>
      </c>
      <c r="D152" s="61" t="s">
        <v>173</v>
      </c>
      <c r="E152" s="61" t="s">
        <v>23</v>
      </c>
      <c r="F152" s="61" t="s">
        <v>9</v>
      </c>
      <c r="G152" s="61" t="s">
        <v>9</v>
      </c>
      <c r="H152" s="109">
        <f>H153</f>
        <v>159.52882</v>
      </c>
      <c r="I152" s="100">
        <f>I153</f>
        <v>159.52882</v>
      </c>
      <c r="J152" s="100">
        <f>J153</f>
        <v>159.52882</v>
      </c>
      <c r="K152" s="135">
        <f>J152*100/H152</f>
        <v>100</v>
      </c>
    </row>
    <row r="153" spans="1:11" s="38" customFormat="1" ht="33.75" customHeight="1">
      <c r="A153" s="73" t="s">
        <v>186</v>
      </c>
      <c r="B153" s="96" t="s">
        <v>185</v>
      </c>
      <c r="C153" s="53" t="s">
        <v>147</v>
      </c>
      <c r="D153" s="53" t="s">
        <v>174</v>
      </c>
      <c r="E153" s="53" t="s">
        <v>184</v>
      </c>
      <c r="F153" s="53" t="s">
        <v>258</v>
      </c>
      <c r="G153" s="53" t="s">
        <v>9</v>
      </c>
      <c r="H153" s="116">
        <v>159.52882</v>
      </c>
      <c r="I153" s="101">
        <v>159.52882</v>
      </c>
      <c r="J153" s="101">
        <v>159.52882</v>
      </c>
      <c r="K153" s="158">
        <f>J153*100/H153</f>
        <v>100</v>
      </c>
    </row>
    <row r="154" spans="1:11" s="3" customFormat="1" ht="15.75">
      <c r="A154" s="68"/>
      <c r="B154" s="85" t="s">
        <v>62</v>
      </c>
      <c r="C154" s="61"/>
      <c r="D154" s="61"/>
      <c r="E154" s="61"/>
      <c r="F154" s="61"/>
      <c r="G154" s="61"/>
      <c r="H154" s="109">
        <f>H11</f>
        <v>138010.30200000003</v>
      </c>
      <c r="I154" s="100">
        <f>I11</f>
        <v>66799.96783</v>
      </c>
      <c r="J154" s="100">
        <f>J11</f>
        <v>66799.96783</v>
      </c>
      <c r="K154" s="137">
        <f>J154*100/H154</f>
        <v>48.402160463354384</v>
      </c>
    </row>
    <row r="155" spans="1:11" s="3" customFormat="1" ht="15.75">
      <c r="A155" s="42"/>
      <c r="B155" s="20"/>
      <c r="C155" s="42"/>
      <c r="D155" s="42"/>
      <c r="E155" s="42"/>
      <c r="F155" s="42"/>
      <c r="G155" s="39"/>
      <c r="H155" s="39"/>
      <c r="I155" s="39"/>
      <c r="J155" s="39"/>
      <c r="K155" s="51"/>
    </row>
    <row r="156" spans="1:11" s="3" customFormat="1" ht="27" customHeight="1">
      <c r="A156" s="9"/>
      <c r="B156" s="128"/>
      <c r="C156" s="180"/>
      <c r="D156" s="181"/>
      <c r="E156" s="9"/>
      <c r="F156" s="9"/>
      <c r="G156" s="11"/>
      <c r="H156" s="11"/>
      <c r="I156" s="11"/>
      <c r="J156" s="11"/>
      <c r="K156" s="18"/>
    </row>
    <row r="157" spans="1:11" s="3" customFormat="1" ht="40.5" customHeight="1">
      <c r="A157" s="9"/>
      <c r="B157" s="128"/>
      <c r="C157" s="180"/>
      <c r="D157" s="180"/>
      <c r="E157" s="9"/>
      <c r="F157" s="9"/>
      <c r="G157" s="11"/>
      <c r="H157" s="11"/>
      <c r="I157" s="11"/>
      <c r="J157" s="11"/>
      <c r="K157" s="18"/>
    </row>
    <row r="158" spans="1:11" s="3" customFormat="1" ht="13.5" customHeight="1">
      <c r="A158" s="9"/>
      <c r="B158" s="20"/>
      <c r="C158" s="9"/>
      <c r="D158" s="9"/>
      <c r="E158" s="9"/>
      <c r="F158" s="9"/>
      <c r="G158" s="11"/>
      <c r="H158" s="11"/>
      <c r="I158" s="11"/>
      <c r="J158" s="11"/>
      <c r="K158" s="18"/>
    </row>
    <row r="159" spans="1:11" s="3" customFormat="1" ht="15">
      <c r="A159" s="9"/>
      <c r="B159" s="129"/>
      <c r="C159" s="9"/>
      <c r="D159" s="9"/>
      <c r="E159" s="9"/>
      <c r="F159" s="9"/>
      <c r="G159" s="11"/>
      <c r="H159" s="11"/>
      <c r="I159" s="11"/>
      <c r="J159" s="11"/>
      <c r="K159" s="19"/>
    </row>
    <row r="160" spans="1:11" s="3" customFormat="1" ht="15">
      <c r="A160" s="9"/>
      <c r="B160" s="130"/>
      <c r="C160" s="9"/>
      <c r="D160" s="9"/>
      <c r="E160" s="9"/>
      <c r="F160" s="9"/>
      <c r="G160" s="11"/>
      <c r="H160" s="11"/>
      <c r="I160" s="11"/>
      <c r="J160" s="11"/>
      <c r="K160" s="19"/>
    </row>
    <row r="161" spans="1:11" s="4" customFormat="1" ht="15">
      <c r="A161" s="14"/>
      <c r="B161" s="130"/>
      <c r="C161" s="14"/>
      <c r="D161" s="14"/>
      <c r="E161" s="14"/>
      <c r="F161" s="14"/>
      <c r="G161" s="16"/>
      <c r="H161" s="16"/>
      <c r="I161" s="16"/>
      <c r="J161" s="16"/>
      <c r="K161" s="22"/>
    </row>
    <row r="162" spans="1:11" s="3" customFormat="1" ht="12.75">
      <c r="A162" s="9"/>
      <c r="B162" s="13"/>
      <c r="C162" s="9"/>
      <c r="D162" s="9"/>
      <c r="E162" s="9"/>
      <c r="F162" s="9"/>
      <c r="G162" s="11"/>
      <c r="H162" s="11"/>
      <c r="I162" s="11"/>
      <c r="J162" s="11"/>
      <c r="K162" s="18"/>
    </row>
    <row r="163" spans="1:11" s="3" customFormat="1" ht="12.75">
      <c r="A163" s="9"/>
      <c r="B163" s="27"/>
      <c r="C163" s="9"/>
      <c r="D163" s="9"/>
      <c r="E163" s="9"/>
      <c r="F163" s="9"/>
      <c r="G163" s="11"/>
      <c r="H163" s="11"/>
      <c r="I163" s="11"/>
      <c r="J163" s="11"/>
      <c r="K163" s="19"/>
    </row>
    <row r="164" spans="1:11" s="3" customFormat="1" ht="12.75">
      <c r="A164" s="9"/>
      <c r="B164" s="13"/>
      <c r="C164" s="9"/>
      <c r="D164" s="9"/>
      <c r="E164" s="9"/>
      <c r="F164" s="9"/>
      <c r="G164" s="11"/>
      <c r="H164" s="11"/>
      <c r="I164" s="11"/>
      <c r="J164" s="11"/>
      <c r="K164" s="18"/>
    </row>
    <row r="165" spans="1:11" s="3" customFormat="1" ht="12.75">
      <c r="A165" s="9"/>
      <c r="B165" s="13"/>
      <c r="C165" s="9"/>
      <c r="D165" s="9"/>
      <c r="E165" s="9"/>
      <c r="F165" s="9"/>
      <c r="G165" s="11"/>
      <c r="H165" s="11"/>
      <c r="I165" s="11"/>
      <c r="J165" s="11"/>
      <c r="K165" s="18"/>
    </row>
    <row r="166" spans="1:11" s="3" customFormat="1" ht="37.5" customHeight="1">
      <c r="A166" s="9"/>
      <c r="B166" s="13"/>
      <c r="C166" s="9"/>
      <c r="D166" s="9"/>
      <c r="E166" s="9"/>
      <c r="F166" s="9"/>
      <c r="G166" s="11"/>
      <c r="H166" s="11"/>
      <c r="I166" s="11"/>
      <c r="J166" s="11"/>
      <c r="K166" s="18"/>
    </row>
    <row r="167" spans="1:11" s="3" customFormat="1" ht="12.75">
      <c r="A167" s="9"/>
      <c r="B167" s="13"/>
      <c r="C167" s="9"/>
      <c r="D167" s="9"/>
      <c r="E167" s="9"/>
      <c r="F167" s="9"/>
      <c r="G167" s="11"/>
      <c r="H167" s="11"/>
      <c r="I167" s="11"/>
      <c r="J167" s="11"/>
      <c r="K167" s="19"/>
    </row>
    <row r="168" spans="1:11" s="3" customFormat="1" ht="12.75">
      <c r="A168" s="9"/>
      <c r="B168" s="27"/>
      <c r="C168" s="9"/>
      <c r="D168" s="9"/>
      <c r="E168" s="9"/>
      <c r="F168" s="9"/>
      <c r="G168" s="11"/>
      <c r="H168" s="11"/>
      <c r="I168" s="11"/>
      <c r="J168" s="11"/>
      <c r="K168" s="18"/>
    </row>
    <row r="169" spans="1:11" s="3" customFormat="1" ht="12.75">
      <c r="A169" s="9"/>
      <c r="B169" s="20"/>
      <c r="C169" s="9"/>
      <c r="D169" s="9"/>
      <c r="E169" s="9"/>
      <c r="F169" s="9"/>
      <c r="G169" s="11"/>
      <c r="H169" s="11"/>
      <c r="I169" s="11"/>
      <c r="J169" s="11"/>
      <c r="K169" s="18"/>
    </row>
    <row r="170" spans="1:11" s="3" customFormat="1" ht="12.75">
      <c r="A170" s="9"/>
      <c r="B170" s="13"/>
      <c r="C170" s="9"/>
      <c r="D170" s="9"/>
      <c r="E170" s="9"/>
      <c r="F170" s="9"/>
      <c r="G170" s="11"/>
      <c r="H170" s="11"/>
      <c r="I170" s="11"/>
      <c r="J170" s="11"/>
      <c r="K170" s="18"/>
    </row>
    <row r="171" spans="1:11" s="3" customFormat="1" ht="12.75">
      <c r="A171" s="9"/>
      <c r="B171" s="20"/>
      <c r="C171" s="9"/>
      <c r="D171" s="9"/>
      <c r="E171" s="9"/>
      <c r="F171" s="9"/>
      <c r="G171" s="11"/>
      <c r="H171" s="11"/>
      <c r="I171" s="11"/>
      <c r="J171" s="11"/>
      <c r="K171" s="18"/>
    </row>
    <row r="172" spans="1:11" s="3" customFormat="1" ht="12" customHeight="1">
      <c r="A172" s="9"/>
      <c r="B172" s="20"/>
      <c r="C172" s="9"/>
      <c r="D172" s="9"/>
      <c r="E172" s="9"/>
      <c r="F172" s="9"/>
      <c r="G172" s="11"/>
      <c r="H172" s="11"/>
      <c r="I172" s="11"/>
      <c r="J172" s="11"/>
      <c r="K172" s="19"/>
    </row>
    <row r="173" spans="1:11" s="3" customFormat="1" ht="12.75">
      <c r="A173" s="9"/>
      <c r="B173" s="20"/>
      <c r="C173" s="9"/>
      <c r="D173" s="9"/>
      <c r="E173" s="9"/>
      <c r="F173" s="9"/>
      <c r="G173" s="11"/>
      <c r="H173" s="11"/>
      <c r="I173" s="11"/>
      <c r="J173" s="11"/>
      <c r="K173" s="19"/>
    </row>
    <row r="174" spans="1:11" s="3" customFormat="1" ht="12" customHeight="1">
      <c r="A174" s="9"/>
      <c r="B174" s="13"/>
      <c r="C174" s="9"/>
      <c r="D174" s="9"/>
      <c r="E174" s="9"/>
      <c r="F174" s="9"/>
      <c r="G174" s="11"/>
      <c r="H174" s="11"/>
      <c r="I174" s="11"/>
      <c r="J174" s="11"/>
      <c r="K174" s="19"/>
    </row>
    <row r="175" spans="1:11" s="3" customFormat="1" ht="12.75">
      <c r="A175" s="9"/>
      <c r="B175" s="13"/>
      <c r="C175" s="9"/>
      <c r="D175" s="9"/>
      <c r="E175" s="9"/>
      <c r="F175" s="9"/>
      <c r="G175" s="11"/>
      <c r="H175" s="11"/>
      <c r="I175" s="11"/>
      <c r="J175" s="11"/>
      <c r="K175" s="18"/>
    </row>
    <row r="176" spans="1:11" s="3" customFormat="1" ht="12.75">
      <c r="A176" s="9"/>
      <c r="B176" s="13"/>
      <c r="C176" s="9"/>
      <c r="D176" s="9"/>
      <c r="E176" s="9"/>
      <c r="F176" s="9"/>
      <c r="G176" s="11"/>
      <c r="H176" s="11"/>
      <c r="I176" s="11"/>
      <c r="J176" s="11"/>
      <c r="K176" s="18"/>
    </row>
    <row r="177" spans="1:11" s="3" customFormat="1" ht="12.75">
      <c r="A177" s="9"/>
      <c r="B177" s="13"/>
      <c r="C177" s="9"/>
      <c r="D177" s="9"/>
      <c r="E177" s="9"/>
      <c r="F177" s="9"/>
      <c r="G177" s="11"/>
      <c r="H177" s="11"/>
      <c r="I177" s="11"/>
      <c r="J177" s="11"/>
      <c r="K177" s="18"/>
    </row>
    <row r="178" spans="1:11" s="3" customFormat="1" ht="12.75">
      <c r="A178" s="9"/>
      <c r="B178" s="21"/>
      <c r="C178" s="9"/>
      <c r="D178" s="9"/>
      <c r="E178" s="9"/>
      <c r="F178" s="9"/>
      <c r="G178" s="11"/>
      <c r="H178" s="11"/>
      <c r="I178" s="11"/>
      <c r="J178" s="11"/>
      <c r="K178" s="19"/>
    </row>
    <row r="179" spans="1:11" s="3" customFormat="1" ht="12.75">
      <c r="A179" s="9"/>
      <c r="B179" s="13"/>
      <c r="C179" s="9"/>
      <c r="D179" s="9"/>
      <c r="E179" s="9"/>
      <c r="F179" s="9"/>
      <c r="G179" s="11"/>
      <c r="H179" s="11"/>
      <c r="I179" s="11"/>
      <c r="J179" s="11"/>
      <c r="K179" s="18"/>
    </row>
    <row r="180" spans="1:11" s="3" customFormat="1" ht="12.75">
      <c r="A180" s="9"/>
      <c r="B180" s="13"/>
      <c r="C180" s="9"/>
      <c r="D180" s="9"/>
      <c r="E180" s="9"/>
      <c r="F180" s="9"/>
      <c r="G180" s="11"/>
      <c r="H180" s="11"/>
      <c r="I180" s="11"/>
      <c r="J180" s="11"/>
      <c r="K180" s="18"/>
    </row>
    <row r="181" spans="1:11" s="3" customFormat="1" ht="12.75">
      <c r="A181" s="9"/>
      <c r="B181" s="13"/>
      <c r="C181" s="9"/>
      <c r="D181" s="9"/>
      <c r="E181" s="9"/>
      <c r="F181" s="9"/>
      <c r="G181" s="11"/>
      <c r="H181" s="11"/>
      <c r="I181" s="11"/>
      <c r="J181" s="11"/>
      <c r="K181" s="18"/>
    </row>
    <row r="182" spans="1:11" s="3" customFormat="1" ht="12" customHeight="1">
      <c r="A182" s="9"/>
      <c r="B182" s="13"/>
      <c r="C182" s="9"/>
      <c r="D182" s="9"/>
      <c r="E182" s="9"/>
      <c r="F182" s="9"/>
      <c r="G182" s="11"/>
      <c r="H182" s="11"/>
      <c r="I182" s="11"/>
      <c r="J182" s="11"/>
      <c r="K182" s="19"/>
    </row>
    <row r="183" spans="1:11" s="3" customFormat="1" ht="12.75">
      <c r="A183" s="9"/>
      <c r="B183" s="20"/>
      <c r="C183" s="9"/>
      <c r="D183" s="9"/>
      <c r="E183" s="9"/>
      <c r="F183" s="9"/>
      <c r="G183" s="11"/>
      <c r="H183" s="11"/>
      <c r="I183" s="11"/>
      <c r="J183" s="11"/>
      <c r="K183" s="19"/>
    </row>
    <row r="184" spans="1:11" s="3" customFormat="1" ht="12.75">
      <c r="A184" s="9"/>
      <c r="B184" s="13"/>
      <c r="C184" s="9"/>
      <c r="D184" s="9"/>
      <c r="E184" s="9"/>
      <c r="F184" s="9"/>
      <c r="G184" s="11"/>
      <c r="H184" s="11"/>
      <c r="I184" s="11"/>
      <c r="J184" s="11"/>
      <c r="K184" s="18"/>
    </row>
    <row r="185" spans="1:11" s="3" customFormat="1" ht="12.75">
      <c r="A185" s="9"/>
      <c r="B185" s="24"/>
      <c r="C185" s="9"/>
      <c r="D185" s="9"/>
      <c r="E185" s="9"/>
      <c r="F185" s="9"/>
      <c r="G185" s="11"/>
      <c r="H185" s="11"/>
      <c r="I185" s="11"/>
      <c r="J185" s="11"/>
      <c r="K185" s="18"/>
    </row>
    <row r="186" spans="1:11" s="3" customFormat="1" ht="12.75">
      <c r="A186" s="9"/>
      <c r="B186" s="24"/>
      <c r="C186" s="9"/>
      <c r="D186" s="9"/>
      <c r="E186" s="9"/>
      <c r="F186" s="9"/>
      <c r="G186" s="11"/>
      <c r="H186" s="11"/>
      <c r="I186" s="11"/>
      <c r="J186" s="11"/>
      <c r="K186" s="18"/>
    </row>
    <row r="187" spans="1:11" s="3" customFormat="1" ht="12.75">
      <c r="A187" s="9"/>
      <c r="B187" s="15"/>
      <c r="C187" s="9"/>
      <c r="D187" s="9"/>
      <c r="E187" s="9"/>
      <c r="F187" s="9"/>
      <c r="G187" s="11"/>
      <c r="H187" s="11"/>
      <c r="I187" s="11"/>
      <c r="J187" s="11"/>
      <c r="K187" s="18"/>
    </row>
    <row r="188" spans="1:11" s="3" customFormat="1" ht="12.75">
      <c r="A188" s="9"/>
      <c r="B188" s="23"/>
      <c r="C188" s="9"/>
      <c r="D188" s="9"/>
      <c r="E188" s="9"/>
      <c r="F188" s="9"/>
      <c r="G188" s="11"/>
      <c r="H188" s="11"/>
      <c r="I188" s="11"/>
      <c r="J188" s="11"/>
      <c r="K188" s="19"/>
    </row>
    <row r="189" spans="1:11" s="3" customFormat="1" ht="12.75">
      <c r="A189" s="9"/>
      <c r="B189" s="25"/>
      <c r="C189" s="9"/>
      <c r="D189" s="9"/>
      <c r="E189" s="9"/>
      <c r="F189" s="9"/>
      <c r="G189" s="11"/>
      <c r="H189" s="11"/>
      <c r="I189" s="11"/>
      <c r="J189" s="11"/>
      <c r="K189" s="18"/>
    </row>
    <row r="190" spans="1:11" s="4" customFormat="1" ht="12.75">
      <c r="A190" s="14"/>
      <c r="B190" s="26"/>
      <c r="C190" s="14"/>
      <c r="D190" s="14"/>
      <c r="E190" s="14"/>
      <c r="F190" s="14"/>
      <c r="G190" s="16"/>
      <c r="H190" s="16"/>
      <c r="I190" s="16"/>
      <c r="J190" s="16"/>
      <c r="K190" s="22"/>
    </row>
    <row r="191" spans="1:11" s="3" customFormat="1" ht="12.75">
      <c r="A191" s="9"/>
      <c r="B191" s="13"/>
      <c r="C191" s="9"/>
      <c r="D191" s="9"/>
      <c r="E191" s="9"/>
      <c r="F191" s="9"/>
      <c r="G191" s="11"/>
      <c r="H191" s="11"/>
      <c r="I191" s="11"/>
      <c r="J191" s="11"/>
      <c r="K191" s="18"/>
    </row>
    <row r="192" spans="1:11" s="3" customFormat="1" ht="12.75">
      <c r="A192" s="9"/>
      <c r="B192" s="27"/>
      <c r="C192" s="9"/>
      <c r="D192" s="9"/>
      <c r="E192" s="9"/>
      <c r="F192" s="9"/>
      <c r="G192" s="11"/>
      <c r="H192" s="11"/>
      <c r="I192" s="11"/>
      <c r="J192" s="11"/>
      <c r="K192" s="19"/>
    </row>
    <row r="193" spans="1:11" s="3" customFormat="1" ht="12.75">
      <c r="A193" s="9"/>
      <c r="B193" s="13"/>
      <c r="C193" s="9"/>
      <c r="D193" s="9"/>
      <c r="E193" s="9"/>
      <c r="F193" s="9"/>
      <c r="G193" s="11"/>
      <c r="H193" s="11"/>
      <c r="I193" s="11"/>
      <c r="J193" s="11"/>
      <c r="K193" s="18"/>
    </row>
    <row r="194" spans="1:11" s="3" customFormat="1" ht="12.75">
      <c r="A194" s="9"/>
      <c r="B194" s="13"/>
      <c r="C194" s="9"/>
      <c r="D194" s="9"/>
      <c r="E194" s="9"/>
      <c r="F194" s="9"/>
      <c r="G194" s="11"/>
      <c r="H194" s="11"/>
      <c r="I194" s="11"/>
      <c r="J194" s="11"/>
      <c r="K194" s="18"/>
    </row>
    <row r="195" spans="1:11" s="3" customFormat="1" ht="36.75" customHeight="1">
      <c r="A195" s="9"/>
      <c r="B195" s="13"/>
      <c r="C195" s="9"/>
      <c r="D195" s="9"/>
      <c r="E195" s="9"/>
      <c r="F195" s="9"/>
      <c r="G195" s="11"/>
      <c r="H195" s="11"/>
      <c r="I195" s="11"/>
      <c r="J195" s="11"/>
      <c r="K195" s="18"/>
    </row>
    <row r="196" spans="1:11" s="3" customFormat="1" ht="12.75">
      <c r="A196" s="9"/>
      <c r="B196" s="13"/>
      <c r="C196" s="9"/>
      <c r="D196" s="9"/>
      <c r="E196" s="9"/>
      <c r="F196" s="9"/>
      <c r="G196" s="11"/>
      <c r="H196" s="11"/>
      <c r="I196" s="11"/>
      <c r="J196" s="11"/>
      <c r="K196" s="18"/>
    </row>
    <row r="197" spans="1:11" s="3" customFormat="1" ht="12.75">
      <c r="A197" s="9"/>
      <c r="B197" s="27"/>
      <c r="C197" s="9"/>
      <c r="D197" s="9"/>
      <c r="E197" s="9"/>
      <c r="F197" s="9"/>
      <c r="G197" s="11"/>
      <c r="H197" s="11"/>
      <c r="I197" s="11"/>
      <c r="J197" s="11"/>
      <c r="K197" s="18"/>
    </row>
    <row r="198" spans="1:11" s="3" customFormat="1" ht="12.75">
      <c r="A198" s="9"/>
      <c r="B198" s="20"/>
      <c r="C198" s="9"/>
      <c r="D198" s="9"/>
      <c r="E198" s="9"/>
      <c r="F198" s="9"/>
      <c r="G198" s="11"/>
      <c r="H198" s="11"/>
      <c r="I198" s="11"/>
      <c r="J198" s="11"/>
      <c r="K198" s="18"/>
    </row>
    <row r="199" spans="1:11" s="3" customFormat="1" ht="12.75">
      <c r="A199" s="9"/>
      <c r="B199" s="13"/>
      <c r="C199" s="9"/>
      <c r="D199" s="9"/>
      <c r="E199" s="9"/>
      <c r="F199" s="9"/>
      <c r="G199" s="11"/>
      <c r="H199" s="11"/>
      <c r="I199" s="11"/>
      <c r="J199" s="11"/>
      <c r="K199" s="18"/>
    </row>
    <row r="200" spans="1:11" s="3" customFormat="1" ht="38.25" customHeight="1">
      <c r="A200" s="9"/>
      <c r="B200" s="20"/>
      <c r="C200" s="9"/>
      <c r="D200" s="9"/>
      <c r="E200" s="9"/>
      <c r="F200" s="9"/>
      <c r="G200" s="11"/>
      <c r="H200" s="11"/>
      <c r="I200" s="11"/>
      <c r="J200" s="11"/>
      <c r="K200" s="18"/>
    </row>
    <row r="201" spans="1:11" s="3" customFormat="1" ht="12" customHeight="1">
      <c r="A201" s="9"/>
      <c r="B201" s="20"/>
      <c r="C201" s="9"/>
      <c r="D201" s="9"/>
      <c r="E201" s="9"/>
      <c r="F201" s="9"/>
      <c r="G201" s="11"/>
      <c r="H201" s="11"/>
      <c r="I201" s="11"/>
      <c r="J201" s="11"/>
      <c r="K201" s="19"/>
    </row>
    <row r="202" spans="1:11" s="3" customFormat="1" ht="12.75">
      <c r="A202" s="9"/>
      <c r="B202" s="13"/>
      <c r="C202" s="9"/>
      <c r="D202" s="9"/>
      <c r="E202" s="9"/>
      <c r="F202" s="9"/>
      <c r="G202" s="11"/>
      <c r="H202" s="11"/>
      <c r="I202" s="11"/>
      <c r="J202" s="11"/>
      <c r="K202" s="18"/>
    </row>
    <row r="203" spans="1:11" s="3" customFormat="1" ht="12" customHeight="1">
      <c r="A203" s="9"/>
      <c r="B203" s="13"/>
      <c r="C203" s="9"/>
      <c r="D203" s="9"/>
      <c r="E203" s="9"/>
      <c r="F203" s="9"/>
      <c r="G203" s="11"/>
      <c r="H203" s="11"/>
      <c r="I203" s="11"/>
      <c r="J203" s="11"/>
      <c r="K203" s="19"/>
    </row>
    <row r="204" spans="1:11" s="3" customFormat="1" ht="12.75">
      <c r="A204" s="9"/>
      <c r="B204" s="13"/>
      <c r="C204" s="9"/>
      <c r="D204" s="9"/>
      <c r="E204" s="9"/>
      <c r="F204" s="9"/>
      <c r="G204" s="11"/>
      <c r="H204" s="11"/>
      <c r="I204" s="11"/>
      <c r="J204" s="11"/>
      <c r="K204" s="18"/>
    </row>
    <row r="205" spans="1:11" s="3" customFormat="1" ht="12.75">
      <c r="A205" s="9"/>
      <c r="B205" s="13"/>
      <c r="C205" s="9"/>
      <c r="D205" s="9"/>
      <c r="E205" s="9"/>
      <c r="F205" s="9"/>
      <c r="G205" s="11"/>
      <c r="H205" s="11"/>
      <c r="I205" s="11"/>
      <c r="J205" s="11"/>
      <c r="K205" s="18"/>
    </row>
    <row r="206" spans="1:11" s="3" customFormat="1" ht="12.75">
      <c r="A206" s="9"/>
      <c r="B206" s="21"/>
      <c r="C206" s="9"/>
      <c r="D206" s="9"/>
      <c r="E206" s="9"/>
      <c r="F206" s="9"/>
      <c r="G206" s="11"/>
      <c r="H206" s="11"/>
      <c r="I206" s="11"/>
      <c r="J206" s="11"/>
      <c r="K206" s="19"/>
    </row>
    <row r="207" spans="1:11" s="3" customFormat="1" ht="12.75">
      <c r="A207" s="9"/>
      <c r="B207" s="13"/>
      <c r="C207" s="9"/>
      <c r="D207" s="9"/>
      <c r="E207" s="9"/>
      <c r="F207" s="9"/>
      <c r="G207" s="11"/>
      <c r="H207" s="11"/>
      <c r="I207" s="11"/>
      <c r="J207" s="11"/>
      <c r="K207" s="18"/>
    </row>
    <row r="208" spans="1:11" s="3" customFormat="1" ht="12.75">
      <c r="A208" s="9"/>
      <c r="B208" s="13"/>
      <c r="C208" s="9"/>
      <c r="D208" s="9"/>
      <c r="E208" s="9"/>
      <c r="F208" s="9"/>
      <c r="G208" s="11"/>
      <c r="H208" s="11"/>
      <c r="I208" s="11"/>
      <c r="J208" s="11"/>
      <c r="K208" s="18"/>
    </row>
    <row r="209" spans="1:11" s="3" customFormat="1" ht="12.75">
      <c r="A209" s="9"/>
      <c r="B209" s="13"/>
      <c r="C209" s="9"/>
      <c r="D209" s="9"/>
      <c r="E209" s="9"/>
      <c r="F209" s="9"/>
      <c r="G209" s="11"/>
      <c r="H209" s="11"/>
      <c r="I209" s="11"/>
      <c r="J209" s="11"/>
      <c r="K209" s="18"/>
    </row>
    <row r="210" spans="1:11" s="3" customFormat="1" ht="12" customHeight="1">
      <c r="A210" s="9"/>
      <c r="B210" s="13"/>
      <c r="C210" s="9"/>
      <c r="D210" s="9"/>
      <c r="E210" s="9"/>
      <c r="F210" s="9"/>
      <c r="G210" s="11"/>
      <c r="H210" s="11"/>
      <c r="I210" s="11"/>
      <c r="J210" s="11"/>
      <c r="K210" s="19"/>
    </row>
    <row r="211" spans="1:11" s="3" customFormat="1" ht="12.75">
      <c r="A211" s="9"/>
      <c r="B211" s="20"/>
      <c r="C211" s="9"/>
      <c r="D211" s="9"/>
      <c r="E211" s="9"/>
      <c r="F211" s="9"/>
      <c r="G211" s="11"/>
      <c r="H211" s="11"/>
      <c r="I211" s="11"/>
      <c r="J211" s="11"/>
      <c r="K211" s="18"/>
    </row>
    <row r="212" spans="1:11" s="3" customFormat="1" ht="12.75">
      <c r="A212" s="9"/>
      <c r="B212" s="13"/>
      <c r="C212" s="9"/>
      <c r="D212" s="9"/>
      <c r="E212" s="9"/>
      <c r="F212" s="9"/>
      <c r="G212" s="11"/>
      <c r="H212" s="11"/>
      <c r="I212" s="11"/>
      <c r="J212" s="11"/>
      <c r="K212" s="18"/>
    </row>
    <row r="213" spans="1:11" s="3" customFormat="1" ht="12.75">
      <c r="A213" s="9"/>
      <c r="B213" s="24"/>
      <c r="C213" s="9"/>
      <c r="D213" s="9"/>
      <c r="E213" s="9"/>
      <c r="F213" s="9"/>
      <c r="G213" s="11"/>
      <c r="H213" s="11"/>
      <c r="I213" s="11"/>
      <c r="J213" s="11"/>
      <c r="K213" s="18"/>
    </row>
    <row r="214" spans="1:11" s="3" customFormat="1" ht="12.75">
      <c r="A214" s="9"/>
      <c r="B214" s="24"/>
      <c r="C214" s="9"/>
      <c r="D214" s="9"/>
      <c r="E214" s="9"/>
      <c r="F214" s="9"/>
      <c r="G214" s="11"/>
      <c r="H214" s="11"/>
      <c r="I214" s="11"/>
      <c r="J214" s="11"/>
      <c r="K214" s="18"/>
    </row>
    <row r="215" spans="1:11" s="3" customFormat="1" ht="12.75">
      <c r="A215" s="9"/>
      <c r="B215" s="15"/>
      <c r="C215" s="9"/>
      <c r="D215" s="9"/>
      <c r="E215" s="9"/>
      <c r="F215" s="9"/>
      <c r="G215" s="11"/>
      <c r="H215" s="11"/>
      <c r="I215" s="11"/>
      <c r="J215" s="11"/>
      <c r="K215" s="18"/>
    </row>
    <row r="216" spans="1:11" s="3" customFormat="1" ht="12.75">
      <c r="A216" s="9"/>
      <c r="B216" s="23"/>
      <c r="C216" s="9"/>
      <c r="D216" s="9"/>
      <c r="E216" s="9"/>
      <c r="F216" s="9"/>
      <c r="G216" s="11"/>
      <c r="H216" s="11"/>
      <c r="I216" s="11"/>
      <c r="J216" s="11"/>
      <c r="K216" s="19"/>
    </row>
    <row r="217" spans="1:11" s="3" customFormat="1" ht="12.75">
      <c r="A217" s="9"/>
      <c r="B217" s="25"/>
      <c r="C217" s="9"/>
      <c r="D217" s="9"/>
      <c r="E217" s="9"/>
      <c r="F217" s="9"/>
      <c r="G217" s="11"/>
      <c r="H217" s="11"/>
      <c r="I217" s="11"/>
      <c r="J217" s="11"/>
      <c r="K217" s="19"/>
    </row>
    <row r="218" spans="1:11" s="4" customFormat="1" ht="12.75">
      <c r="A218" s="14"/>
      <c r="B218" s="26"/>
      <c r="C218" s="14"/>
      <c r="D218" s="14"/>
      <c r="E218" s="14"/>
      <c r="F218" s="14"/>
      <c r="G218" s="16"/>
      <c r="H218" s="16"/>
      <c r="I218" s="16"/>
      <c r="J218" s="16"/>
      <c r="K218" s="22"/>
    </row>
    <row r="219" spans="1:11" s="3" customFormat="1" ht="12.75">
      <c r="A219" s="9"/>
      <c r="B219" s="13"/>
      <c r="C219" s="9"/>
      <c r="D219" s="9"/>
      <c r="E219" s="9"/>
      <c r="F219" s="9"/>
      <c r="G219" s="11"/>
      <c r="H219" s="11"/>
      <c r="I219" s="11"/>
      <c r="J219" s="11"/>
      <c r="K219" s="18"/>
    </row>
    <row r="220" spans="1:11" s="3" customFormat="1" ht="12.75">
      <c r="A220" s="9"/>
      <c r="B220" s="27"/>
      <c r="C220" s="9"/>
      <c r="D220" s="9"/>
      <c r="E220" s="9"/>
      <c r="F220" s="9"/>
      <c r="G220" s="11"/>
      <c r="H220" s="11"/>
      <c r="I220" s="11"/>
      <c r="J220" s="11"/>
      <c r="K220" s="18"/>
    </row>
    <row r="221" spans="1:11" s="3" customFormat="1" ht="12.75">
      <c r="A221" s="9"/>
      <c r="B221" s="13"/>
      <c r="C221" s="9"/>
      <c r="D221" s="9"/>
      <c r="E221" s="9"/>
      <c r="F221" s="9"/>
      <c r="G221" s="11"/>
      <c r="H221" s="11"/>
      <c r="I221" s="11"/>
      <c r="J221" s="11"/>
      <c r="K221" s="18"/>
    </row>
    <row r="222" spans="1:11" s="3" customFormat="1" ht="12.75">
      <c r="A222" s="9"/>
      <c r="B222" s="13"/>
      <c r="C222" s="9"/>
      <c r="D222" s="9"/>
      <c r="E222" s="9"/>
      <c r="F222" s="9"/>
      <c r="G222" s="11"/>
      <c r="H222" s="11"/>
      <c r="I222" s="11"/>
      <c r="J222" s="11"/>
      <c r="K222" s="18"/>
    </row>
    <row r="223" spans="1:11" s="3" customFormat="1" ht="37.5" customHeight="1">
      <c r="A223" s="9"/>
      <c r="B223" s="13"/>
      <c r="C223" s="9"/>
      <c r="D223" s="9"/>
      <c r="E223" s="9"/>
      <c r="F223" s="9"/>
      <c r="G223" s="11"/>
      <c r="H223" s="11"/>
      <c r="I223" s="11"/>
      <c r="J223" s="11"/>
      <c r="K223" s="18"/>
    </row>
    <row r="224" spans="1:11" s="3" customFormat="1" ht="12.75">
      <c r="A224" s="9"/>
      <c r="B224" s="13"/>
      <c r="C224" s="9"/>
      <c r="D224" s="9"/>
      <c r="E224" s="9"/>
      <c r="F224" s="9"/>
      <c r="G224" s="11"/>
      <c r="H224" s="11"/>
      <c r="I224" s="11"/>
      <c r="J224" s="11"/>
      <c r="K224" s="18"/>
    </row>
    <row r="225" spans="1:11" s="3" customFormat="1" ht="12.75">
      <c r="A225" s="9"/>
      <c r="B225" s="27"/>
      <c r="C225" s="9"/>
      <c r="D225" s="9"/>
      <c r="E225" s="9"/>
      <c r="F225" s="9"/>
      <c r="G225" s="11"/>
      <c r="H225" s="11"/>
      <c r="I225" s="11"/>
      <c r="J225" s="11"/>
      <c r="K225" s="18"/>
    </row>
    <row r="226" spans="1:11" s="3" customFormat="1" ht="12.75">
      <c r="A226" s="9"/>
      <c r="B226" s="20"/>
      <c r="C226" s="9"/>
      <c r="D226" s="9"/>
      <c r="E226" s="9"/>
      <c r="F226" s="9"/>
      <c r="G226" s="11"/>
      <c r="H226" s="11"/>
      <c r="I226" s="11"/>
      <c r="J226" s="11"/>
      <c r="K226" s="18"/>
    </row>
    <row r="227" spans="1:11" s="3" customFormat="1" ht="12.75">
      <c r="A227" s="9"/>
      <c r="B227" s="13"/>
      <c r="C227" s="9"/>
      <c r="D227" s="9"/>
      <c r="E227" s="9"/>
      <c r="F227" s="9"/>
      <c r="G227" s="11"/>
      <c r="H227" s="11"/>
      <c r="I227" s="11"/>
      <c r="J227" s="11"/>
      <c r="K227" s="18"/>
    </row>
    <row r="228" spans="1:11" s="3" customFormat="1" ht="37.5" customHeight="1">
      <c r="A228" s="9"/>
      <c r="B228" s="20"/>
      <c r="C228" s="9"/>
      <c r="D228" s="9"/>
      <c r="E228" s="9"/>
      <c r="F228" s="9"/>
      <c r="G228" s="11"/>
      <c r="H228" s="11"/>
      <c r="I228" s="11"/>
      <c r="J228" s="11"/>
      <c r="K228" s="18"/>
    </row>
    <row r="229" spans="1:11" s="3" customFormat="1" ht="18" customHeight="1">
      <c r="A229" s="9"/>
      <c r="B229" s="20"/>
      <c r="C229" s="9"/>
      <c r="D229" s="9"/>
      <c r="E229" s="9"/>
      <c r="F229" s="9"/>
      <c r="G229" s="11"/>
      <c r="H229" s="11"/>
      <c r="I229" s="11"/>
      <c r="J229" s="11"/>
      <c r="K229" s="19"/>
    </row>
    <row r="230" spans="1:11" s="3" customFormat="1" ht="12.75">
      <c r="A230" s="9"/>
      <c r="B230" s="20"/>
      <c r="C230" s="9"/>
      <c r="D230" s="9"/>
      <c r="E230" s="9"/>
      <c r="F230" s="9"/>
      <c r="G230" s="11"/>
      <c r="H230" s="11"/>
      <c r="I230" s="11"/>
      <c r="J230" s="11"/>
      <c r="K230" s="19"/>
    </row>
    <row r="231" spans="1:11" s="3" customFormat="1" ht="12" customHeight="1">
      <c r="A231" s="9"/>
      <c r="B231" s="13"/>
      <c r="C231" s="9"/>
      <c r="D231" s="9"/>
      <c r="E231" s="9"/>
      <c r="F231" s="9"/>
      <c r="G231" s="11"/>
      <c r="H231" s="11"/>
      <c r="I231" s="11"/>
      <c r="J231" s="11"/>
      <c r="K231" s="19"/>
    </row>
    <row r="232" spans="1:11" s="3" customFormat="1" ht="12" customHeight="1">
      <c r="A232" s="9"/>
      <c r="B232" s="13"/>
      <c r="C232" s="9"/>
      <c r="D232" s="9"/>
      <c r="E232" s="9"/>
      <c r="F232" s="9"/>
      <c r="G232" s="11"/>
      <c r="H232" s="11"/>
      <c r="I232" s="11"/>
      <c r="J232" s="11"/>
      <c r="K232" s="19"/>
    </row>
    <row r="233" spans="1:11" s="3" customFormat="1" ht="12.75">
      <c r="A233" s="9"/>
      <c r="B233" s="13"/>
      <c r="C233" s="9"/>
      <c r="D233" s="9"/>
      <c r="E233" s="9"/>
      <c r="F233" s="9"/>
      <c r="G233" s="11"/>
      <c r="H233" s="11"/>
      <c r="I233" s="11"/>
      <c r="J233" s="11"/>
      <c r="K233" s="18"/>
    </row>
    <row r="234" spans="1:11" s="3" customFormat="1" ht="12.75">
      <c r="A234" s="9"/>
      <c r="B234" s="13"/>
      <c r="C234" s="9"/>
      <c r="D234" s="9"/>
      <c r="E234" s="9"/>
      <c r="F234" s="9"/>
      <c r="G234" s="11"/>
      <c r="H234" s="11"/>
      <c r="I234" s="11"/>
      <c r="J234" s="11"/>
      <c r="K234" s="18"/>
    </row>
    <row r="235" spans="1:11" s="3" customFormat="1" ht="12.75">
      <c r="A235" s="9"/>
      <c r="B235" s="21"/>
      <c r="C235" s="9"/>
      <c r="D235" s="9"/>
      <c r="E235" s="9"/>
      <c r="F235" s="9"/>
      <c r="G235" s="11"/>
      <c r="H235" s="11"/>
      <c r="I235" s="11"/>
      <c r="J235" s="11"/>
      <c r="K235" s="19"/>
    </row>
    <row r="236" spans="1:11" s="3" customFormat="1" ht="12.75">
      <c r="A236" s="9"/>
      <c r="B236" s="13"/>
      <c r="C236" s="9"/>
      <c r="D236" s="9"/>
      <c r="E236" s="9"/>
      <c r="F236" s="9"/>
      <c r="G236" s="11"/>
      <c r="H236" s="11"/>
      <c r="I236" s="11"/>
      <c r="J236" s="11"/>
      <c r="K236" s="18"/>
    </row>
    <row r="237" spans="1:11" s="3" customFormat="1" ht="12.75">
      <c r="A237" s="9"/>
      <c r="B237" s="13"/>
      <c r="C237" s="9"/>
      <c r="D237" s="9"/>
      <c r="E237" s="9"/>
      <c r="F237" s="9"/>
      <c r="G237" s="11"/>
      <c r="H237" s="11"/>
      <c r="I237" s="11"/>
      <c r="J237" s="11"/>
      <c r="K237" s="18"/>
    </row>
    <row r="238" spans="1:11" s="3" customFormat="1" ht="12.75">
      <c r="A238" s="9"/>
      <c r="B238" s="13"/>
      <c r="C238" s="9"/>
      <c r="D238" s="9"/>
      <c r="E238" s="9"/>
      <c r="F238" s="9"/>
      <c r="G238" s="11"/>
      <c r="H238" s="11"/>
      <c r="I238" s="11"/>
      <c r="J238" s="11"/>
      <c r="K238" s="18"/>
    </row>
    <row r="239" spans="1:11" s="3" customFormat="1" ht="12" customHeight="1">
      <c r="A239" s="9"/>
      <c r="B239" s="13"/>
      <c r="C239" s="9"/>
      <c r="D239" s="9"/>
      <c r="E239" s="9"/>
      <c r="F239" s="9"/>
      <c r="G239" s="11"/>
      <c r="H239" s="11"/>
      <c r="I239" s="11"/>
      <c r="J239" s="11"/>
      <c r="K239" s="19"/>
    </row>
    <row r="240" spans="1:11" s="3" customFormat="1" ht="12.75">
      <c r="A240" s="9"/>
      <c r="B240" s="20"/>
      <c r="C240" s="9"/>
      <c r="D240" s="9"/>
      <c r="E240" s="9"/>
      <c r="F240" s="9"/>
      <c r="G240" s="11"/>
      <c r="H240" s="11"/>
      <c r="I240" s="11"/>
      <c r="J240" s="11"/>
      <c r="K240" s="18"/>
    </row>
    <row r="241" spans="1:11" s="3" customFormat="1" ht="12.75">
      <c r="A241" s="9"/>
      <c r="B241" s="13"/>
      <c r="C241" s="9"/>
      <c r="D241" s="9"/>
      <c r="E241" s="9"/>
      <c r="F241" s="9"/>
      <c r="G241" s="11"/>
      <c r="H241" s="11"/>
      <c r="I241" s="11"/>
      <c r="J241" s="11"/>
      <c r="K241" s="18"/>
    </row>
    <row r="242" spans="1:11" s="3" customFormat="1" ht="12.75">
      <c r="A242" s="9"/>
      <c r="B242" s="24"/>
      <c r="C242" s="9"/>
      <c r="D242" s="9"/>
      <c r="E242" s="9"/>
      <c r="F242" s="9"/>
      <c r="G242" s="11"/>
      <c r="H242" s="11"/>
      <c r="I242" s="11"/>
      <c r="J242" s="11"/>
      <c r="K242" s="18"/>
    </row>
    <row r="243" spans="1:11" s="3" customFormat="1" ht="12.75">
      <c r="A243" s="9"/>
      <c r="B243" s="24"/>
      <c r="C243" s="9"/>
      <c r="D243" s="9"/>
      <c r="E243" s="9"/>
      <c r="F243" s="9"/>
      <c r="G243" s="11"/>
      <c r="H243" s="11"/>
      <c r="I243" s="11"/>
      <c r="J243" s="11"/>
      <c r="K243" s="18"/>
    </row>
    <row r="244" spans="1:11" s="3" customFormat="1" ht="12.75">
      <c r="A244" s="9"/>
      <c r="B244" s="15"/>
      <c r="C244" s="9"/>
      <c r="D244" s="9"/>
      <c r="E244" s="9"/>
      <c r="F244" s="9"/>
      <c r="G244" s="11"/>
      <c r="H244" s="11"/>
      <c r="I244" s="11"/>
      <c r="J244" s="11"/>
      <c r="K244" s="18"/>
    </row>
    <row r="245" spans="1:11" s="3" customFormat="1" ht="12.75">
      <c r="A245" s="9"/>
      <c r="B245" s="23"/>
      <c r="C245" s="9"/>
      <c r="D245" s="9"/>
      <c r="E245" s="9"/>
      <c r="F245" s="9"/>
      <c r="G245" s="11"/>
      <c r="H245" s="11"/>
      <c r="I245" s="11"/>
      <c r="J245" s="11"/>
      <c r="K245" s="18"/>
    </row>
    <row r="246" spans="1:11" s="3" customFormat="1" ht="12.75">
      <c r="A246" s="9"/>
      <c r="B246" s="25"/>
      <c r="C246" s="9"/>
      <c r="D246" s="9"/>
      <c r="E246" s="9"/>
      <c r="F246" s="9"/>
      <c r="G246" s="11"/>
      <c r="H246" s="11"/>
      <c r="I246" s="11"/>
      <c r="J246" s="11"/>
      <c r="K246" s="18"/>
    </row>
    <row r="247" spans="1:11" s="4" customFormat="1" ht="12.75">
      <c r="A247" s="14"/>
      <c r="B247" s="26"/>
      <c r="C247" s="14"/>
      <c r="D247" s="14"/>
      <c r="E247" s="14"/>
      <c r="F247" s="14"/>
      <c r="G247" s="16"/>
      <c r="H247" s="16"/>
      <c r="I247" s="16"/>
      <c r="J247" s="16"/>
      <c r="K247" s="22"/>
    </row>
    <row r="248" spans="1:11" s="3" customFormat="1" ht="12.75">
      <c r="A248" s="9"/>
      <c r="B248" s="13"/>
      <c r="C248" s="9"/>
      <c r="D248" s="9"/>
      <c r="E248" s="9"/>
      <c r="F248" s="9"/>
      <c r="G248" s="11"/>
      <c r="H248" s="11"/>
      <c r="I248" s="11"/>
      <c r="J248" s="11"/>
      <c r="K248" s="18"/>
    </row>
    <row r="249" spans="1:11" s="3" customFormat="1" ht="12.75">
      <c r="A249" s="9"/>
      <c r="B249" s="13"/>
      <c r="C249" s="9"/>
      <c r="D249" s="9"/>
      <c r="E249" s="9"/>
      <c r="F249" s="9"/>
      <c r="G249" s="11"/>
      <c r="H249" s="11"/>
      <c r="I249" s="11"/>
      <c r="J249" s="11"/>
      <c r="K249" s="18"/>
    </row>
    <row r="250" spans="1:11" s="3" customFormat="1" ht="12.75">
      <c r="A250" s="9"/>
      <c r="B250" s="13"/>
      <c r="C250" s="9"/>
      <c r="D250" s="9"/>
      <c r="E250" s="9"/>
      <c r="F250" s="9"/>
      <c r="G250" s="11"/>
      <c r="H250" s="11"/>
      <c r="I250" s="11"/>
      <c r="J250" s="11"/>
      <c r="K250" s="18"/>
    </row>
    <row r="251" spans="1:11" s="3" customFormat="1" ht="12.75">
      <c r="A251" s="9"/>
      <c r="B251" s="13"/>
      <c r="C251" s="9"/>
      <c r="D251" s="9"/>
      <c r="E251" s="9"/>
      <c r="F251" s="9"/>
      <c r="G251" s="11"/>
      <c r="H251" s="11"/>
      <c r="I251" s="11"/>
      <c r="J251" s="11"/>
      <c r="K251" s="18"/>
    </row>
    <row r="252" spans="1:11" s="3" customFormat="1" ht="12.75">
      <c r="A252" s="9"/>
      <c r="B252" s="13"/>
      <c r="C252" s="9"/>
      <c r="D252" s="9"/>
      <c r="E252" s="9"/>
      <c r="F252" s="9"/>
      <c r="G252" s="11"/>
      <c r="H252" s="11"/>
      <c r="I252" s="11"/>
      <c r="J252" s="11"/>
      <c r="K252" s="18"/>
    </row>
    <row r="253" spans="1:11" s="3" customFormat="1" ht="12.75">
      <c r="A253" s="9"/>
      <c r="B253" s="20"/>
      <c r="C253" s="9"/>
      <c r="D253" s="9"/>
      <c r="E253" s="9"/>
      <c r="F253" s="9"/>
      <c r="G253" s="11"/>
      <c r="H253" s="11"/>
      <c r="I253" s="11"/>
      <c r="J253" s="11"/>
      <c r="K253" s="18"/>
    </row>
    <row r="254" spans="1:11" s="3" customFormat="1" ht="12.75">
      <c r="A254" s="9"/>
      <c r="B254" s="13"/>
      <c r="C254" s="9"/>
      <c r="D254" s="9"/>
      <c r="E254" s="9"/>
      <c r="F254" s="9"/>
      <c r="G254" s="11"/>
      <c r="H254" s="11"/>
      <c r="I254" s="11"/>
      <c r="J254" s="11"/>
      <c r="K254" s="18"/>
    </row>
    <row r="255" spans="1:11" s="3" customFormat="1" ht="12.75">
      <c r="A255" s="9"/>
      <c r="B255" s="20"/>
      <c r="C255" s="9"/>
      <c r="D255" s="9"/>
      <c r="E255" s="9"/>
      <c r="F255" s="9"/>
      <c r="G255" s="11"/>
      <c r="H255" s="11"/>
      <c r="I255" s="11"/>
      <c r="J255" s="11"/>
      <c r="K255" s="18"/>
    </row>
    <row r="256" spans="1:11" s="3" customFormat="1" ht="12" customHeight="1">
      <c r="A256" s="9"/>
      <c r="B256" s="20"/>
      <c r="C256" s="9"/>
      <c r="D256" s="9"/>
      <c r="E256" s="9"/>
      <c r="F256" s="9"/>
      <c r="G256" s="11"/>
      <c r="H256" s="11"/>
      <c r="I256" s="11"/>
      <c r="J256" s="11"/>
      <c r="K256" s="18"/>
    </row>
    <row r="257" spans="1:11" s="3" customFormat="1" ht="12" customHeight="1">
      <c r="A257" s="9"/>
      <c r="B257" s="13"/>
      <c r="C257" s="9"/>
      <c r="D257" s="9"/>
      <c r="E257" s="9"/>
      <c r="F257" s="9"/>
      <c r="G257" s="11"/>
      <c r="H257" s="11"/>
      <c r="I257" s="11"/>
      <c r="J257" s="11"/>
      <c r="K257" s="18"/>
    </row>
    <row r="258" spans="1:11" s="3" customFormat="1" ht="12.75">
      <c r="A258" s="9"/>
      <c r="B258" s="13"/>
      <c r="C258" s="9"/>
      <c r="D258" s="9"/>
      <c r="E258" s="9"/>
      <c r="F258" s="9"/>
      <c r="G258" s="11"/>
      <c r="H258" s="11"/>
      <c r="I258" s="11"/>
      <c r="J258" s="11"/>
      <c r="K258" s="18"/>
    </row>
    <row r="259" spans="1:11" s="3" customFormat="1" ht="12.75">
      <c r="A259" s="9"/>
      <c r="B259" s="13"/>
      <c r="C259" s="9"/>
      <c r="D259" s="9"/>
      <c r="E259" s="9"/>
      <c r="F259" s="9"/>
      <c r="G259" s="11"/>
      <c r="H259" s="11"/>
      <c r="I259" s="11"/>
      <c r="J259" s="11"/>
      <c r="K259" s="18"/>
    </row>
    <row r="260" spans="1:11" s="3" customFormat="1" ht="12.75">
      <c r="A260" s="9"/>
      <c r="B260" s="13"/>
      <c r="C260" s="9"/>
      <c r="D260" s="9"/>
      <c r="E260" s="9"/>
      <c r="F260" s="9"/>
      <c r="G260" s="11"/>
      <c r="H260" s="11"/>
      <c r="I260" s="11"/>
      <c r="J260" s="11"/>
      <c r="K260" s="18"/>
    </row>
    <row r="261" spans="1:11" s="3" customFormat="1" ht="12.75">
      <c r="A261" s="9"/>
      <c r="B261" s="21"/>
      <c r="C261" s="9"/>
      <c r="D261" s="9"/>
      <c r="E261" s="9"/>
      <c r="F261" s="9"/>
      <c r="G261" s="11"/>
      <c r="H261" s="11"/>
      <c r="I261" s="11"/>
      <c r="J261" s="11"/>
      <c r="K261" s="19"/>
    </row>
    <row r="262" spans="1:11" s="3" customFormat="1" ht="12.75">
      <c r="A262" s="9"/>
      <c r="B262" s="13"/>
      <c r="C262" s="9"/>
      <c r="D262" s="9"/>
      <c r="E262" s="9"/>
      <c r="F262" s="9"/>
      <c r="G262" s="11"/>
      <c r="H262" s="11"/>
      <c r="I262" s="11"/>
      <c r="J262" s="11"/>
      <c r="K262" s="18"/>
    </row>
    <row r="263" spans="1:11" s="3" customFormat="1" ht="12.75">
      <c r="A263" s="9"/>
      <c r="B263" s="13"/>
      <c r="C263" s="9"/>
      <c r="D263" s="9"/>
      <c r="E263" s="9"/>
      <c r="F263" s="9"/>
      <c r="G263" s="11"/>
      <c r="H263" s="11"/>
      <c r="I263" s="11"/>
      <c r="J263" s="11"/>
      <c r="K263" s="18"/>
    </row>
    <row r="264" spans="1:11" s="3" customFormat="1" ht="12.75">
      <c r="A264" s="9"/>
      <c r="B264" s="13"/>
      <c r="C264" s="9"/>
      <c r="D264" s="9"/>
      <c r="E264" s="9"/>
      <c r="F264" s="9"/>
      <c r="G264" s="11"/>
      <c r="H264" s="11"/>
      <c r="I264" s="11"/>
      <c r="J264" s="11"/>
      <c r="K264" s="18"/>
    </row>
    <row r="265" spans="1:11" s="3" customFormat="1" ht="15" customHeight="1">
      <c r="A265" s="9"/>
      <c r="B265" s="20"/>
      <c r="C265" s="9"/>
      <c r="D265" s="9"/>
      <c r="E265" s="9"/>
      <c r="F265" s="9"/>
      <c r="G265" s="11"/>
      <c r="H265" s="11"/>
      <c r="I265" s="11"/>
      <c r="J265" s="11"/>
      <c r="K265" s="18"/>
    </row>
    <row r="266" spans="1:11" s="3" customFormat="1" ht="12.75">
      <c r="A266" s="9"/>
      <c r="B266" s="24"/>
      <c r="C266" s="9"/>
      <c r="D266" s="9"/>
      <c r="E266" s="9"/>
      <c r="F266" s="9"/>
      <c r="G266" s="11"/>
      <c r="H266" s="11"/>
      <c r="I266" s="11"/>
      <c r="J266" s="11"/>
      <c r="K266" s="18"/>
    </row>
    <row r="267" spans="1:11" s="3" customFormat="1" ht="12.75">
      <c r="A267" s="9"/>
      <c r="B267" s="24"/>
      <c r="C267" s="9"/>
      <c r="D267" s="9"/>
      <c r="E267" s="9"/>
      <c r="F267" s="9"/>
      <c r="G267" s="11"/>
      <c r="H267" s="11"/>
      <c r="I267" s="11"/>
      <c r="J267" s="11"/>
      <c r="K267" s="18"/>
    </row>
    <row r="268" spans="1:11" s="3" customFormat="1" ht="12.75">
      <c r="A268" s="9"/>
      <c r="B268" s="15"/>
      <c r="C268" s="9"/>
      <c r="D268" s="9"/>
      <c r="E268" s="9"/>
      <c r="F268" s="9"/>
      <c r="G268" s="11"/>
      <c r="H268" s="11"/>
      <c r="I268" s="11"/>
      <c r="J268" s="11"/>
      <c r="K268" s="18"/>
    </row>
    <row r="269" spans="1:11" s="3" customFormat="1" ht="12.75">
      <c r="A269" s="9"/>
      <c r="B269" s="13"/>
      <c r="C269" s="9"/>
      <c r="D269" s="9"/>
      <c r="E269" s="9"/>
      <c r="F269" s="9"/>
      <c r="G269" s="11"/>
      <c r="H269" s="11"/>
      <c r="I269" s="11"/>
      <c r="J269" s="11"/>
      <c r="K269" s="19"/>
    </row>
    <row r="270" spans="1:11" s="3" customFormat="1" ht="12.75">
      <c r="A270" s="9"/>
      <c r="B270" s="13"/>
      <c r="C270" s="9"/>
      <c r="D270" s="9"/>
      <c r="E270" s="9"/>
      <c r="F270" s="9"/>
      <c r="G270" s="11"/>
      <c r="H270" s="11"/>
      <c r="I270" s="11"/>
      <c r="J270" s="11"/>
      <c r="K270" s="19"/>
    </row>
    <row r="271" spans="1:11" s="4" customFormat="1" ht="12.75">
      <c r="A271" s="14"/>
      <c r="B271" s="13"/>
      <c r="C271" s="14"/>
      <c r="D271" s="14"/>
      <c r="E271" s="14"/>
      <c r="F271" s="14"/>
      <c r="G271" s="16"/>
      <c r="H271" s="16"/>
      <c r="I271" s="16"/>
      <c r="J271" s="16"/>
      <c r="K271" s="22"/>
    </row>
    <row r="272" spans="1:11" s="3" customFormat="1" ht="12.75">
      <c r="A272" s="9"/>
      <c r="B272" s="13"/>
      <c r="C272" s="9"/>
      <c r="D272" s="9"/>
      <c r="E272" s="9"/>
      <c r="F272" s="9"/>
      <c r="G272" s="11"/>
      <c r="H272" s="11"/>
      <c r="I272" s="11"/>
      <c r="J272" s="11"/>
      <c r="K272" s="18"/>
    </row>
    <row r="273" spans="1:11" s="3" customFormat="1" ht="12.75">
      <c r="A273" s="9"/>
      <c r="B273" s="13"/>
      <c r="C273" s="9"/>
      <c r="D273" s="9"/>
      <c r="E273" s="9"/>
      <c r="F273" s="9"/>
      <c r="G273" s="11"/>
      <c r="H273" s="11"/>
      <c r="I273" s="11"/>
      <c r="J273" s="11"/>
      <c r="K273" s="18"/>
    </row>
    <row r="274" spans="1:11" s="3" customFormat="1" ht="12.75">
      <c r="A274" s="9"/>
      <c r="B274" s="13"/>
      <c r="C274" s="9"/>
      <c r="D274" s="9"/>
      <c r="E274" s="9"/>
      <c r="F274" s="9"/>
      <c r="G274" s="11"/>
      <c r="H274" s="11"/>
      <c r="I274" s="11"/>
      <c r="J274" s="11"/>
      <c r="K274" s="18"/>
    </row>
    <row r="275" spans="1:11" s="3" customFormat="1" ht="12.75">
      <c r="A275" s="9"/>
      <c r="B275" s="20"/>
      <c r="C275" s="9"/>
      <c r="D275" s="9"/>
      <c r="E275" s="9"/>
      <c r="F275" s="9"/>
      <c r="G275" s="11"/>
      <c r="H275" s="11"/>
      <c r="I275" s="11"/>
      <c r="J275" s="11"/>
      <c r="K275" s="18"/>
    </row>
    <row r="276" spans="1:11" s="3" customFormat="1" ht="12.75">
      <c r="A276" s="9"/>
      <c r="B276" s="13"/>
      <c r="C276" s="9"/>
      <c r="D276" s="9"/>
      <c r="E276" s="9"/>
      <c r="F276" s="9"/>
      <c r="G276" s="11"/>
      <c r="H276" s="11"/>
      <c r="I276" s="11"/>
      <c r="J276" s="11"/>
      <c r="K276" s="18"/>
    </row>
    <row r="277" spans="1:11" s="3" customFormat="1" ht="12.75">
      <c r="A277" s="9"/>
      <c r="B277" s="15"/>
      <c r="C277" s="9"/>
      <c r="D277" s="9"/>
      <c r="E277" s="9"/>
      <c r="F277" s="9"/>
      <c r="G277" s="11"/>
      <c r="H277" s="11"/>
      <c r="I277" s="11"/>
      <c r="J277" s="11"/>
      <c r="K277" s="18"/>
    </row>
    <row r="278" spans="1:11" s="3" customFormat="1" ht="12" customHeight="1">
      <c r="A278" s="9"/>
      <c r="B278" s="23"/>
      <c r="C278" s="9"/>
      <c r="D278" s="9"/>
      <c r="E278" s="9"/>
      <c r="F278" s="9"/>
      <c r="G278" s="11"/>
      <c r="H278" s="11"/>
      <c r="I278" s="11"/>
      <c r="J278" s="11"/>
      <c r="K278" s="18"/>
    </row>
    <row r="279" spans="1:11" s="3" customFormat="1" ht="12" customHeight="1">
      <c r="A279" s="9"/>
      <c r="B279" s="25"/>
      <c r="C279" s="9"/>
      <c r="D279" s="9"/>
      <c r="E279" s="9"/>
      <c r="F279" s="9"/>
      <c r="G279" s="11"/>
      <c r="H279" s="11"/>
      <c r="I279" s="11"/>
      <c r="J279" s="11"/>
      <c r="K279" s="18"/>
    </row>
    <row r="280" spans="1:11" s="4" customFormat="1" ht="12.75">
      <c r="A280" s="14"/>
      <c r="B280" s="26"/>
      <c r="C280" s="14"/>
      <c r="D280" s="14"/>
      <c r="E280" s="14"/>
      <c r="F280" s="14"/>
      <c r="G280" s="16"/>
      <c r="H280" s="16"/>
      <c r="I280" s="16"/>
      <c r="J280" s="16"/>
      <c r="K280" s="22"/>
    </row>
    <row r="281" spans="1:11" s="3" customFormat="1" ht="12.75">
      <c r="A281" s="9"/>
      <c r="B281" s="13"/>
      <c r="C281" s="9"/>
      <c r="D281" s="9"/>
      <c r="E281" s="9"/>
      <c r="F281" s="9"/>
      <c r="G281" s="11"/>
      <c r="H281" s="11"/>
      <c r="I281" s="11"/>
      <c r="J281" s="11"/>
      <c r="K281" s="18"/>
    </row>
    <row r="282" spans="1:11" s="3" customFormat="1" ht="12.75">
      <c r="A282" s="9"/>
      <c r="B282" s="28"/>
      <c r="C282" s="9"/>
      <c r="D282" s="9"/>
      <c r="E282" s="9"/>
      <c r="F282" s="9"/>
      <c r="G282" s="11"/>
      <c r="H282" s="11"/>
      <c r="I282" s="11"/>
      <c r="J282" s="11"/>
      <c r="K282" s="19"/>
    </row>
    <row r="283" spans="1:11" s="3" customFormat="1" ht="12.75">
      <c r="A283" s="9"/>
      <c r="B283" s="13"/>
      <c r="C283" s="9"/>
      <c r="D283" s="9"/>
      <c r="E283" s="9"/>
      <c r="F283" s="9"/>
      <c r="G283" s="11"/>
      <c r="H283" s="11"/>
      <c r="I283" s="11"/>
      <c r="J283" s="11"/>
      <c r="K283" s="18"/>
    </row>
    <row r="284" spans="1:11" s="3" customFormat="1" ht="12.75">
      <c r="A284" s="9"/>
      <c r="B284" s="13"/>
      <c r="C284" s="9"/>
      <c r="D284" s="9"/>
      <c r="E284" s="9"/>
      <c r="F284" s="9"/>
      <c r="G284" s="11"/>
      <c r="H284" s="11"/>
      <c r="I284" s="11"/>
      <c r="J284" s="11"/>
      <c r="K284" s="18"/>
    </row>
    <row r="285" spans="1:11" s="3" customFormat="1" ht="12.75">
      <c r="A285" s="9"/>
      <c r="B285" s="13"/>
      <c r="C285" s="9"/>
      <c r="D285" s="9"/>
      <c r="E285" s="9"/>
      <c r="F285" s="9"/>
      <c r="G285" s="11"/>
      <c r="H285" s="11"/>
      <c r="I285" s="11"/>
      <c r="J285" s="11"/>
      <c r="K285" s="19"/>
    </row>
    <row r="286" spans="1:11" s="3" customFormat="1" ht="12.75">
      <c r="A286" s="9"/>
      <c r="B286" s="13"/>
      <c r="C286" s="9"/>
      <c r="D286" s="9"/>
      <c r="E286" s="9"/>
      <c r="F286" s="9"/>
      <c r="G286" s="11"/>
      <c r="H286" s="11"/>
      <c r="I286" s="11"/>
      <c r="J286" s="11"/>
      <c r="K286" s="18"/>
    </row>
    <row r="287" spans="1:11" s="3" customFormat="1" ht="12.75">
      <c r="A287" s="9"/>
      <c r="B287" s="28"/>
      <c r="C287" s="9"/>
      <c r="D287" s="9"/>
      <c r="E287" s="9"/>
      <c r="F287" s="9"/>
      <c r="G287" s="11"/>
      <c r="H287" s="11"/>
      <c r="I287" s="11"/>
      <c r="J287" s="11"/>
      <c r="K287" s="18"/>
    </row>
    <row r="288" spans="1:11" s="3" customFormat="1" ht="12.75">
      <c r="A288" s="9"/>
      <c r="B288" s="20"/>
      <c r="C288" s="9"/>
      <c r="D288" s="9"/>
      <c r="E288" s="9"/>
      <c r="F288" s="9"/>
      <c r="G288" s="11"/>
      <c r="H288" s="11"/>
      <c r="I288" s="11"/>
      <c r="J288" s="11"/>
      <c r="K288" s="18"/>
    </row>
    <row r="289" spans="1:11" s="3" customFormat="1" ht="12.75">
      <c r="A289" s="9"/>
      <c r="B289" s="20"/>
      <c r="C289" s="9"/>
      <c r="D289" s="9"/>
      <c r="E289" s="9"/>
      <c r="F289" s="9"/>
      <c r="G289" s="11"/>
      <c r="H289" s="11"/>
      <c r="I289" s="11"/>
      <c r="J289" s="11"/>
      <c r="K289" s="18"/>
    </row>
    <row r="290" spans="1:11" s="3" customFormat="1" ht="12.75">
      <c r="A290" s="9"/>
      <c r="B290" s="13"/>
      <c r="C290" s="9"/>
      <c r="D290" s="9"/>
      <c r="E290" s="9"/>
      <c r="F290" s="9"/>
      <c r="G290" s="11"/>
      <c r="H290" s="11"/>
      <c r="I290" s="11"/>
      <c r="J290" s="11"/>
      <c r="K290" s="19"/>
    </row>
    <row r="291" spans="1:11" s="3" customFormat="1" ht="12" customHeight="1">
      <c r="A291" s="9"/>
      <c r="B291" s="13"/>
      <c r="C291" s="9"/>
      <c r="D291" s="9"/>
      <c r="E291" s="9"/>
      <c r="F291" s="9"/>
      <c r="G291" s="11"/>
      <c r="H291" s="11"/>
      <c r="I291" s="11"/>
      <c r="J291" s="11"/>
      <c r="K291" s="18"/>
    </row>
    <row r="292" spans="1:11" s="3" customFormat="1" ht="12.75">
      <c r="A292" s="9"/>
      <c r="B292" s="13"/>
      <c r="C292" s="9"/>
      <c r="D292" s="9"/>
      <c r="E292" s="9"/>
      <c r="F292" s="9"/>
      <c r="G292" s="11"/>
      <c r="H292" s="11"/>
      <c r="I292" s="11"/>
      <c r="J292" s="11"/>
      <c r="K292" s="18"/>
    </row>
    <row r="293" spans="1:11" s="3" customFormat="1" ht="12.75">
      <c r="A293" s="9"/>
      <c r="B293" s="13"/>
      <c r="C293" s="9"/>
      <c r="D293" s="9"/>
      <c r="E293" s="9"/>
      <c r="F293" s="9"/>
      <c r="G293" s="11"/>
      <c r="H293" s="11"/>
      <c r="I293" s="11"/>
      <c r="J293" s="11"/>
      <c r="K293" s="18"/>
    </row>
    <row r="294" spans="1:11" s="3" customFormat="1" ht="12.75">
      <c r="A294" s="9"/>
      <c r="B294" s="21"/>
      <c r="C294" s="9"/>
      <c r="D294" s="9"/>
      <c r="E294" s="9"/>
      <c r="F294" s="9"/>
      <c r="G294" s="11"/>
      <c r="H294" s="11"/>
      <c r="I294" s="11"/>
      <c r="J294" s="11"/>
      <c r="K294" s="19"/>
    </row>
    <row r="295" spans="1:11" s="3" customFormat="1" ht="12.75">
      <c r="A295" s="9"/>
      <c r="B295" s="13"/>
      <c r="C295" s="9"/>
      <c r="D295" s="9"/>
      <c r="E295" s="9"/>
      <c r="F295" s="9"/>
      <c r="G295" s="11"/>
      <c r="H295" s="11"/>
      <c r="I295" s="11"/>
      <c r="J295" s="11"/>
      <c r="K295" s="18"/>
    </row>
    <row r="296" spans="1:11" s="3" customFormat="1" ht="12.75">
      <c r="A296" s="9"/>
      <c r="B296" s="20"/>
      <c r="C296" s="9"/>
      <c r="D296" s="9"/>
      <c r="E296" s="9"/>
      <c r="F296" s="9"/>
      <c r="G296" s="11"/>
      <c r="H296" s="11"/>
      <c r="I296" s="11"/>
      <c r="J296" s="11"/>
      <c r="K296" s="18"/>
    </row>
    <row r="297" spans="1:11" s="3" customFormat="1" ht="12.75">
      <c r="A297" s="9"/>
      <c r="B297" s="24"/>
      <c r="C297" s="9"/>
      <c r="D297" s="9"/>
      <c r="E297" s="9"/>
      <c r="F297" s="9"/>
      <c r="G297" s="11"/>
      <c r="H297" s="11"/>
      <c r="I297" s="11"/>
      <c r="J297" s="11"/>
      <c r="K297" s="18"/>
    </row>
    <row r="298" spans="1:11" s="3" customFormat="1" ht="12" customHeight="1">
      <c r="A298" s="9"/>
      <c r="B298" s="15"/>
      <c r="C298" s="9"/>
      <c r="D298" s="9"/>
      <c r="E298" s="9"/>
      <c r="F298" s="9"/>
      <c r="G298" s="11"/>
      <c r="H298" s="11"/>
      <c r="I298" s="11"/>
      <c r="J298" s="11"/>
      <c r="K298" s="18"/>
    </row>
    <row r="299" spans="1:11" s="3" customFormat="1" ht="12.75">
      <c r="A299" s="9"/>
      <c r="B299" s="13"/>
      <c r="C299" s="9"/>
      <c r="D299" s="9"/>
      <c r="E299" s="9"/>
      <c r="F299" s="9"/>
      <c r="G299" s="11"/>
      <c r="H299" s="11"/>
      <c r="I299" s="11"/>
      <c r="J299" s="11"/>
      <c r="K299" s="18"/>
    </row>
    <row r="300" spans="1:11" s="3" customFormat="1" ht="12.75">
      <c r="A300" s="9"/>
      <c r="B300" s="13"/>
      <c r="C300" s="9"/>
      <c r="D300" s="9"/>
      <c r="E300" s="9"/>
      <c r="F300" s="9"/>
      <c r="G300" s="11"/>
      <c r="H300" s="11"/>
      <c r="I300" s="11"/>
      <c r="J300" s="11"/>
      <c r="K300" s="19"/>
    </row>
    <row r="301" spans="1:11" s="3" customFormat="1" ht="12.75">
      <c r="A301" s="14"/>
      <c r="B301" s="28"/>
      <c r="C301" s="14"/>
      <c r="D301" s="14"/>
      <c r="E301" s="14"/>
      <c r="F301" s="14"/>
      <c r="G301" s="16"/>
      <c r="H301" s="16"/>
      <c r="I301" s="16"/>
      <c r="J301" s="16"/>
      <c r="K301" s="22"/>
    </row>
    <row r="302" spans="1:11" s="3" customFormat="1" ht="12.75">
      <c r="A302" s="9"/>
      <c r="B302" s="13"/>
      <c r="C302" s="9"/>
      <c r="D302" s="9"/>
      <c r="E302" s="9"/>
      <c r="F302" s="9"/>
      <c r="G302" s="11"/>
      <c r="H302" s="11"/>
      <c r="I302" s="11"/>
      <c r="J302" s="11"/>
      <c r="K302" s="18"/>
    </row>
    <row r="303" spans="1:11" s="3" customFormat="1" ht="12.75">
      <c r="A303" s="9"/>
      <c r="B303" s="13"/>
      <c r="C303" s="9"/>
      <c r="D303" s="9"/>
      <c r="E303" s="9"/>
      <c r="F303" s="9"/>
      <c r="G303" s="11"/>
      <c r="H303" s="11"/>
      <c r="I303" s="11"/>
      <c r="J303" s="11"/>
      <c r="K303" s="18"/>
    </row>
    <row r="304" spans="1:11" s="3" customFormat="1" ht="12.75">
      <c r="A304" s="9"/>
      <c r="B304" s="13"/>
      <c r="C304" s="9"/>
      <c r="D304" s="9"/>
      <c r="E304" s="9"/>
      <c r="F304" s="9"/>
      <c r="G304" s="11"/>
      <c r="H304" s="11"/>
      <c r="I304" s="11"/>
      <c r="J304" s="11"/>
      <c r="K304" s="19"/>
    </row>
    <row r="305" spans="1:11" s="3" customFormat="1" ht="12.75">
      <c r="A305" s="9"/>
      <c r="B305" s="13"/>
      <c r="C305" s="9"/>
      <c r="D305" s="9"/>
      <c r="E305" s="9"/>
      <c r="F305" s="9"/>
      <c r="G305" s="11"/>
      <c r="H305" s="11"/>
      <c r="I305" s="11"/>
      <c r="J305" s="11"/>
      <c r="K305" s="18"/>
    </row>
    <row r="306" spans="1:11" s="3" customFormat="1" ht="12.75">
      <c r="A306" s="9"/>
      <c r="B306" s="28"/>
      <c r="C306" s="9"/>
      <c r="D306" s="9"/>
      <c r="E306" s="9"/>
      <c r="F306" s="9"/>
      <c r="G306" s="11"/>
      <c r="H306" s="11"/>
      <c r="I306" s="11"/>
      <c r="J306" s="11"/>
      <c r="K306" s="18"/>
    </row>
    <row r="307" spans="1:11" s="3" customFormat="1" ht="12.75">
      <c r="A307" s="9"/>
      <c r="B307" s="13"/>
      <c r="C307" s="9"/>
      <c r="D307" s="9"/>
      <c r="E307" s="9"/>
      <c r="F307" s="9"/>
      <c r="G307" s="11"/>
      <c r="H307" s="11"/>
      <c r="I307" s="11"/>
      <c r="J307" s="11"/>
      <c r="K307" s="18"/>
    </row>
    <row r="308" spans="1:11" s="3" customFormat="1" ht="12.75">
      <c r="A308" s="9"/>
      <c r="B308" s="15"/>
      <c r="C308" s="9"/>
      <c r="D308" s="9"/>
      <c r="E308" s="9"/>
      <c r="F308" s="9"/>
      <c r="G308" s="11"/>
      <c r="H308" s="11"/>
      <c r="I308" s="11"/>
      <c r="J308" s="11"/>
      <c r="K308" s="18"/>
    </row>
    <row r="309" spans="1:11" s="3" customFormat="1" ht="12.75">
      <c r="A309" s="9"/>
      <c r="B309" s="13"/>
      <c r="C309" s="9"/>
      <c r="D309" s="9"/>
      <c r="E309" s="9"/>
      <c r="F309" s="9"/>
      <c r="G309" s="11"/>
      <c r="H309" s="11"/>
      <c r="I309" s="11"/>
      <c r="J309" s="11"/>
      <c r="K309" s="19"/>
    </row>
    <row r="310" spans="1:11" s="3" customFormat="1" ht="15" customHeight="1">
      <c r="A310" s="9"/>
      <c r="B310" s="13"/>
      <c r="C310" s="9"/>
      <c r="D310" s="9"/>
      <c r="E310" s="9"/>
      <c r="F310" s="9"/>
      <c r="G310" s="11"/>
      <c r="H310" s="11"/>
      <c r="I310" s="11"/>
      <c r="J310" s="11"/>
      <c r="K310" s="18"/>
    </row>
    <row r="311" spans="1:11" s="4" customFormat="1" ht="12.75">
      <c r="A311" s="14"/>
      <c r="B311" s="13"/>
      <c r="C311" s="14"/>
      <c r="D311" s="14"/>
      <c r="E311" s="14"/>
      <c r="F311" s="14"/>
      <c r="G311" s="16"/>
      <c r="H311" s="16"/>
      <c r="I311" s="16"/>
      <c r="J311" s="16"/>
      <c r="K311" s="22"/>
    </row>
    <row r="312" spans="1:11" s="3" customFormat="1" ht="12.75">
      <c r="A312" s="9"/>
      <c r="B312" s="13"/>
      <c r="C312" s="9"/>
      <c r="D312" s="9"/>
      <c r="E312" s="9"/>
      <c r="F312" s="9"/>
      <c r="G312" s="11"/>
      <c r="H312" s="11"/>
      <c r="I312" s="11"/>
      <c r="J312" s="11"/>
      <c r="K312" s="18"/>
    </row>
    <row r="313" spans="1:11" s="3" customFormat="1" ht="12.75">
      <c r="A313" s="9"/>
      <c r="B313" s="21"/>
      <c r="C313" s="9"/>
      <c r="D313" s="9"/>
      <c r="E313" s="9"/>
      <c r="F313" s="9"/>
      <c r="G313" s="11"/>
      <c r="H313" s="11"/>
      <c r="I313" s="11"/>
      <c r="J313" s="11"/>
      <c r="K313" s="18"/>
    </row>
    <row r="314" spans="1:11" s="3" customFormat="1" ht="12.75">
      <c r="A314" s="9"/>
      <c r="B314" s="29"/>
      <c r="C314" s="9"/>
      <c r="D314" s="9"/>
      <c r="E314" s="9"/>
      <c r="F314" s="9"/>
      <c r="G314" s="11"/>
      <c r="H314" s="11"/>
      <c r="I314" s="11"/>
      <c r="J314" s="11"/>
      <c r="K314" s="18"/>
    </row>
    <row r="315" spans="1:11" s="3" customFormat="1" ht="12.75">
      <c r="A315" s="9"/>
      <c r="B315" s="21"/>
      <c r="C315" s="9"/>
      <c r="D315" s="9"/>
      <c r="E315" s="9"/>
      <c r="F315" s="9"/>
      <c r="G315" s="11"/>
      <c r="H315" s="11"/>
      <c r="I315" s="11"/>
      <c r="J315" s="11"/>
      <c r="K315" s="18"/>
    </row>
    <row r="316" spans="1:11" s="3" customFormat="1" ht="12.75">
      <c r="A316" s="9"/>
      <c r="B316" s="29"/>
      <c r="C316" s="9"/>
      <c r="D316" s="9"/>
      <c r="E316" s="9"/>
      <c r="F316" s="9"/>
      <c r="G316" s="11"/>
      <c r="H316" s="11"/>
      <c r="I316" s="11"/>
      <c r="J316" s="11"/>
      <c r="K316" s="18"/>
    </row>
    <row r="317" spans="1:11" s="4" customFormat="1" ht="12.75">
      <c r="A317" s="14"/>
      <c r="B317" s="29"/>
      <c r="C317" s="14"/>
      <c r="D317" s="14"/>
      <c r="E317" s="14"/>
      <c r="F317" s="14"/>
      <c r="G317" s="16"/>
      <c r="H317" s="16"/>
      <c r="I317" s="16"/>
      <c r="J317" s="16"/>
      <c r="K317" s="22"/>
    </row>
    <row r="318" spans="1:11" s="3" customFormat="1" ht="12.75">
      <c r="A318" s="9"/>
      <c r="B318" s="20"/>
      <c r="C318" s="9"/>
      <c r="D318" s="9"/>
      <c r="E318" s="9"/>
      <c r="F318" s="9"/>
      <c r="G318" s="11"/>
      <c r="H318" s="11"/>
      <c r="I318" s="11"/>
      <c r="J318" s="11"/>
      <c r="K318" s="18"/>
    </row>
    <row r="319" spans="1:11" s="3" customFormat="1" ht="12.75">
      <c r="A319" s="14"/>
      <c r="B319" s="29"/>
      <c r="C319" s="14"/>
      <c r="D319" s="14"/>
      <c r="E319" s="14"/>
      <c r="F319" s="14"/>
      <c r="G319" s="16"/>
      <c r="H319" s="16"/>
      <c r="I319" s="16"/>
      <c r="J319" s="16"/>
      <c r="K319" s="22"/>
    </row>
    <row r="320" spans="1:11" s="3" customFormat="1" ht="12.75">
      <c r="A320" s="14"/>
      <c r="B320" s="21"/>
      <c r="C320" s="14"/>
      <c r="D320" s="14"/>
      <c r="E320" s="14"/>
      <c r="F320" s="14"/>
      <c r="G320" s="16"/>
      <c r="H320" s="16"/>
      <c r="I320" s="16"/>
      <c r="J320" s="16"/>
      <c r="K320" s="22"/>
    </row>
    <row r="321" spans="1:11" s="3" customFormat="1" ht="12.75">
      <c r="A321" s="9"/>
      <c r="B321" s="29"/>
      <c r="C321" s="9"/>
      <c r="D321" s="9"/>
      <c r="E321" s="9"/>
      <c r="F321" s="9"/>
      <c r="G321" s="11"/>
      <c r="H321" s="11"/>
      <c r="I321" s="11"/>
      <c r="J321" s="11"/>
      <c r="K321" s="18"/>
    </row>
    <row r="322" spans="1:11" s="4" customFormat="1" ht="12.75">
      <c r="A322" s="14"/>
      <c r="B322" s="21"/>
      <c r="C322" s="14"/>
      <c r="D322" s="14"/>
      <c r="E322" s="14"/>
      <c r="F322" s="14"/>
      <c r="G322" s="16"/>
      <c r="H322" s="16"/>
      <c r="I322" s="16"/>
      <c r="J322" s="16"/>
      <c r="K322" s="22"/>
    </row>
    <row r="323" spans="1:11" s="3" customFormat="1" ht="12.75">
      <c r="A323" s="9"/>
      <c r="B323" s="29"/>
      <c r="C323" s="9"/>
      <c r="D323" s="9"/>
      <c r="E323" s="9"/>
      <c r="F323" s="9"/>
      <c r="G323" s="11"/>
      <c r="H323" s="11"/>
      <c r="I323" s="11"/>
      <c r="J323" s="11"/>
      <c r="K323" s="18"/>
    </row>
    <row r="324" spans="1:11" s="3" customFormat="1" ht="13.5" customHeight="1">
      <c r="A324" s="14"/>
      <c r="B324" s="21"/>
      <c r="C324" s="14"/>
      <c r="D324" s="14"/>
      <c r="E324" s="14"/>
      <c r="F324" s="14"/>
      <c r="G324" s="16"/>
      <c r="H324" s="16"/>
      <c r="I324" s="16"/>
      <c r="J324" s="16"/>
      <c r="K324" s="22"/>
    </row>
    <row r="325" spans="1:11" s="3" customFormat="1" ht="13.5">
      <c r="A325" s="9"/>
      <c r="B325" s="7"/>
      <c r="C325" s="9"/>
      <c r="D325" s="9"/>
      <c r="E325" s="9"/>
      <c r="F325" s="9"/>
      <c r="G325" s="11"/>
      <c r="H325" s="11"/>
      <c r="I325" s="11"/>
      <c r="J325" s="11"/>
      <c r="K325" s="18"/>
    </row>
    <row r="326" spans="1:11" s="4" customFormat="1" ht="11.25" customHeight="1">
      <c r="A326" s="14"/>
      <c r="B326" s="30"/>
      <c r="C326" s="14"/>
      <c r="D326" s="14"/>
      <c r="E326" s="14"/>
      <c r="F326" s="14"/>
      <c r="G326" s="16"/>
      <c r="H326" s="16"/>
      <c r="I326" s="16"/>
      <c r="J326" s="16"/>
      <c r="K326" s="22"/>
    </row>
    <row r="327" spans="1:11" s="3" customFormat="1" ht="12.75">
      <c r="A327" s="9"/>
      <c r="B327" s="33"/>
      <c r="C327" s="9"/>
      <c r="D327" s="9"/>
      <c r="E327" s="9"/>
      <c r="F327" s="9"/>
      <c r="G327" s="11"/>
      <c r="H327" s="11"/>
      <c r="I327" s="11"/>
      <c r="J327" s="11"/>
      <c r="K327" s="18"/>
    </row>
    <row r="328" spans="1:11" s="3" customFormat="1" ht="13.5">
      <c r="A328" s="10"/>
      <c r="B328" s="7"/>
      <c r="C328" s="10"/>
      <c r="D328" s="10"/>
      <c r="E328" s="10"/>
      <c r="F328" s="10"/>
      <c r="G328" s="11"/>
      <c r="H328" s="11"/>
      <c r="I328" s="11"/>
      <c r="J328" s="11"/>
      <c r="K328" s="17"/>
    </row>
    <row r="329" spans="1:11" s="3" customFormat="1" ht="12.75">
      <c r="A329" s="6"/>
      <c r="B329" s="8"/>
      <c r="C329" s="10"/>
      <c r="D329" s="10"/>
      <c r="E329" s="10"/>
      <c r="F329" s="10"/>
      <c r="G329" s="10"/>
      <c r="H329" s="10"/>
      <c r="I329" s="10"/>
      <c r="J329" s="10"/>
      <c r="K329" s="34"/>
    </row>
    <row r="330" spans="1:11" ht="12.75">
      <c r="A330" s="37"/>
      <c r="B330" s="8"/>
      <c r="C330" s="9"/>
      <c r="D330" s="9"/>
      <c r="E330" s="9"/>
      <c r="F330" s="9"/>
      <c r="G330" s="31"/>
      <c r="H330" s="31"/>
      <c r="I330" s="31"/>
      <c r="J330" s="31"/>
      <c r="K330" s="12"/>
    </row>
    <row r="331" spans="1:11" ht="12.75">
      <c r="A331" s="37"/>
      <c r="B331" s="8"/>
      <c r="C331" s="10"/>
      <c r="D331" s="10"/>
      <c r="E331" s="10"/>
      <c r="F331" s="10"/>
      <c r="G331" s="8"/>
      <c r="H331" s="8"/>
      <c r="I331" s="8"/>
      <c r="J331" s="8"/>
      <c r="K331" s="32"/>
    </row>
    <row r="332" spans="1:11" ht="12.75">
      <c r="A332" s="37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2.75">
      <c r="A333" s="37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2.75">
      <c r="A334" s="37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2.75">
      <c r="A335" s="37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2.75">
      <c r="A336" s="37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2.75">
      <c r="A337" s="37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2.75">
      <c r="A338" s="37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2.75">
      <c r="A339" s="37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2.75">
      <c r="A340" s="37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2.75">
      <c r="A341" s="37"/>
      <c r="C341" s="8"/>
      <c r="D341" s="8"/>
      <c r="E341" s="8"/>
      <c r="F341" s="8"/>
      <c r="G341" s="8"/>
      <c r="H341" s="8"/>
      <c r="I341" s="8"/>
      <c r="J341" s="8"/>
      <c r="K341" s="8"/>
    </row>
  </sheetData>
  <mergeCells count="17">
    <mergeCell ref="J1:K1"/>
    <mergeCell ref="C2:L2"/>
    <mergeCell ref="B4:L4"/>
    <mergeCell ref="B5:L5"/>
    <mergeCell ref="H7:H9"/>
    <mergeCell ref="I7:I9"/>
    <mergeCell ref="J7:J9"/>
    <mergeCell ref="A7:A9"/>
    <mergeCell ref="B7:B9"/>
    <mergeCell ref="C7:C9"/>
    <mergeCell ref="D7:D9"/>
    <mergeCell ref="C156:D156"/>
    <mergeCell ref="C157:D157"/>
    <mergeCell ref="K7:K9"/>
    <mergeCell ref="G7:G9"/>
    <mergeCell ref="E7:E9"/>
    <mergeCell ref="F7:F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5" r:id="rId1"/>
  <headerFooter alignWithMargins="0">
    <oddFooter>&amp;C&amp;P</oddFooter>
  </headerFooter>
  <rowBreaks count="8" manualBreakCount="8">
    <brk id="57" max="10" man="1"/>
    <brk id="82" max="10" man="1"/>
    <brk id="113" max="10" man="1"/>
    <brk id="151" max="10" man="1"/>
    <brk id="175" max="9" man="1"/>
    <brk id="207" max="9" man="1"/>
    <brk id="238" max="9" man="1"/>
    <brk id="2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2013-04-22T07:42:15Z</cp:lastPrinted>
  <dcterms:created xsi:type="dcterms:W3CDTF">2003-04-01T12:03:41Z</dcterms:created>
  <dcterms:modified xsi:type="dcterms:W3CDTF">2013-04-22T07:42:17Z</dcterms:modified>
  <cp:category/>
  <cp:version/>
  <cp:contentType/>
  <cp:contentStatus/>
</cp:coreProperties>
</file>