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<sst xmlns="http://schemas.openxmlformats.org/spreadsheetml/2006/main" count="116" uniqueCount="116">
  <si>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</si>
  <si>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</si>
  <si>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</si>
  <si>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</si>
  <si>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</si>
  <si>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</si>
  <si>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</si>
  <si>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</si>
  <si>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</si>
  <si>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</si>
  <si>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</si>
  <si>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</si>
  <si>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</si>
  <si>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</si>
  <si>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</si>
  <si>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</si>
  <si>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</si>
  <si>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</si>
  <si>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</si>
  <si>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</si>
  <si>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</si>
  <si>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</si>
  <si>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</si>
  <si>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</si>
  <si>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</si>
  <si>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</si>
  <si>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</si>
  <si>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</si>
  <si>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</si>
  <si>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</si>
  <si>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</si>
  <si>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</si>
  <si>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</si>
  <si>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</si>
  <si>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</si>
  <si>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</si>
  <si>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</si>
  <si>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</si>
  <si>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</si>
  <si>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</si>
  <si>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</si>
  <si>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</si>
  <si>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</si>
  <si>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</si>
  <si>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</si>
  <si>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</si>
  <si>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</si>
  <si>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</si>
  <si>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</si>
  <si>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</si>
  <si>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</si>
  <si>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</si>
  <si>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</si>
  <si>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</si>
  <si>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</si>
  <si>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</si>
  <si>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</si>
  <si>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</si>
  <si>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</si>
  <si>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</si>
  <si>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</si>
  <si>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</si>
  <si>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</si>
  <si>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</si>
  <si>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</si>
  <si>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</si>
  <si>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</si>
  <si>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</si>
  <si>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</si>
  <si>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</si>
  <si>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</si>
  <si>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</si>
  <si>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</si>
  <si>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</si>
  <si>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</si>
  <si>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</si>
  <si>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</si>
  <si>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</si>
  <si>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</si>
  <si>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</si>
  <si>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</si>
  <si>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</si>
  <si>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</si>
  <si>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</si>
  <si>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</si>
  <si>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</si>
  <si>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</si>
  <si>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</si>
  <si>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</si>
  <si>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</si>
  <si>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</si>
  <si>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</si>
  <si>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</si>
  <si>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</si>
  <si>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</si>
  <si>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</si>
  <si>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</si>
  <si>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</si>
  <si>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</si>
  <si>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</si>
  <si>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</si>
  <si>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</si>
  <si>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</si>
  <si>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</si>
  <si>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</si>
  <si>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</si>
  <si>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</si>
  <si>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</si>
  <si>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</si>
  <si>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</si>
  <si>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</si>
  <si>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</si>
  <si>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</si>
  <si>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от 29.03.2018   № 4/18</t>
  </si>
  <si>
    <t>2 02 29999 13 7008 151</t>
  </si>
  <si>
    <t>2 02 29999 13 7246 151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</si>
</sst>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>
      <alignment vertical="top" wrapText="1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1" xfId="0" applyNumberFormat="1" applyFont="1" applyFill="1" applyBorder="1" applyAlignment="1">
      <alignment horizontal="center" vertical="justify"/>
    </xf>
    <xf numFmtId="177" fontId="6" fillId="0" borderId="11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1" xfId="0" applyNumberFormat="1" applyFont="1" applyFill="1" applyBorder="1" applyAlignment="1">
      <alignment horizontal="center" vertical="justify" wrapText="1"/>
    </xf>
    <xf numFmtId="177" fontId="8" fillId="0" borderId="11" xfId="0" applyNumberFormat="1" applyFont="1" applyFill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177" fontId="6" fillId="0" borderId="24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justify"/>
    </xf>
    <xf numFmtId="0" fontId="3" fillId="0" borderId="24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15" applyNumberFormat="1" applyFont="1" applyBorder="1" applyProtection="1">
      <alignment vertical="top" wrapText="1"/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0" fontId="0" fillId="0" borderId="20" xfId="0" applyFont="1" applyFill="1" applyBorder="1" applyAlignment="1">
      <alignment horizontal="center" vertical="justify"/>
    </xf>
    <xf numFmtId="0" fontId="5" fillId="0" borderId="24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9">
    <cellStyle name="Normal" xfId="0"/>
    <cellStyle name="xl4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3" t="s">
        <v>4</v>
      </c>
      <c r="C6" s="113"/>
      <c r="D6" s="113"/>
      <c r="E6" s="113"/>
      <c r="F6" s="113"/>
      <c r="G6" s="113"/>
      <c r="H6" s="113"/>
      <c r="I6" s="11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75" zoomScaleNormal="75" zoomScaleSheetLayoutView="75" workbookViewId="0" topLeftCell="A46">
      <selection activeCell="C58" sqref="C58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8" t="s">
        <v>62</v>
      </c>
      <c r="D1" s="128"/>
      <c r="E1" s="128"/>
      <c r="F1" s="128"/>
      <c r="G1" s="128"/>
      <c r="H1" s="128"/>
      <c r="I1" s="128"/>
    </row>
    <row r="2" spans="2:9" ht="12.75" customHeight="1">
      <c r="B2" s="8"/>
      <c r="C2" s="128" t="s">
        <v>88</v>
      </c>
      <c r="D2" s="128"/>
      <c r="E2" s="128"/>
      <c r="F2" s="128"/>
      <c r="G2" s="128"/>
      <c r="H2" s="128"/>
      <c r="I2" s="128"/>
    </row>
    <row r="3" spans="2:9" ht="12.75" customHeight="1">
      <c r="B3" s="8"/>
      <c r="C3" s="128" t="s">
        <v>113</v>
      </c>
      <c r="D3" s="128"/>
      <c r="E3" s="128"/>
      <c r="F3" s="128"/>
      <c r="G3" s="128"/>
      <c r="H3" s="128"/>
      <c r="I3" s="128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33" t="s">
        <v>98</v>
      </c>
      <c r="C5" s="133"/>
      <c r="D5" s="133"/>
      <c r="E5" s="133"/>
      <c r="F5" s="80"/>
      <c r="G5" s="8"/>
      <c r="H5" s="8"/>
    </row>
    <row r="6" spans="2:9" ht="13.5" customHeight="1" thickBot="1">
      <c r="B6" s="129"/>
      <c r="C6" s="130"/>
      <c r="D6" s="130"/>
      <c r="E6" s="130"/>
      <c r="F6" s="131"/>
      <c r="G6" s="131"/>
      <c r="H6" s="131"/>
      <c r="I6" s="131"/>
    </row>
    <row r="7" spans="2:9" ht="12.75" customHeight="1">
      <c r="B7" s="126" t="s">
        <v>61</v>
      </c>
      <c r="C7" s="126" t="s">
        <v>6</v>
      </c>
      <c r="D7" s="127" t="s">
        <v>37</v>
      </c>
      <c r="E7" s="132" t="s">
        <v>63</v>
      </c>
      <c r="F7" s="49"/>
      <c r="G7" s="9"/>
      <c r="H7" s="9"/>
      <c r="I7" s="9"/>
    </row>
    <row r="8" spans="2:9" ht="12.75" customHeight="1">
      <c r="B8" s="126"/>
      <c r="C8" s="126"/>
      <c r="D8" s="127"/>
      <c r="E8" s="132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6"/>
      <c r="C9" s="126"/>
      <c r="D9" s="127"/>
      <c r="E9" s="132"/>
      <c r="F9" s="5"/>
      <c r="G9" s="3"/>
      <c r="H9" s="3"/>
      <c r="I9" s="3"/>
    </row>
    <row r="10" spans="2:10" ht="25.5" customHeight="1">
      <c r="B10" s="135" t="s">
        <v>19</v>
      </c>
      <c r="C10" s="135" t="s">
        <v>5</v>
      </c>
      <c r="D10" s="135" t="e">
        <f>D13+D22+D24+D30+D32+D42+D45+#REF!</f>
        <v>#REF!</v>
      </c>
      <c r="E10" s="125">
        <f>E13+E22+E24+E30+E32+E42+E45+E18+E39</f>
        <v>50102.1</v>
      </c>
      <c r="F10" s="122" t="e">
        <f>F13+F22+F24+F30+F32+F42+F45+#REF!</f>
        <v>#REF!</v>
      </c>
      <c r="G10" s="116" t="e">
        <f>G13+G22+G24+G30+G32+G42+G45+#REF!</f>
        <v>#REF!</v>
      </c>
      <c r="H10" s="116" t="e">
        <f>H13+H22+H24+H30+H32+H42+H45+#REF!</f>
        <v>#REF!</v>
      </c>
      <c r="I10" s="116" t="e">
        <f>I13+I22+I24+I30+I32+I42+I45+#REF!</f>
        <v>#REF!</v>
      </c>
      <c r="J10" s="27"/>
    </row>
    <row r="11" spans="2:9" ht="1.5" customHeight="1">
      <c r="B11" s="135"/>
      <c r="C11" s="135"/>
      <c r="D11" s="135"/>
      <c r="E11" s="125"/>
      <c r="F11" s="123"/>
      <c r="G11" s="117"/>
      <c r="H11" s="117"/>
      <c r="I11" s="117"/>
    </row>
    <row r="12" spans="2:9" ht="2.25" customHeight="1" thickBot="1">
      <c r="B12" s="135"/>
      <c r="C12" s="135"/>
      <c r="D12" s="135"/>
      <c r="E12" s="125"/>
      <c r="F12" s="124"/>
      <c r="G12" s="118"/>
      <c r="H12" s="118"/>
      <c r="I12" s="118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18.8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14026.7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13150.7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11050.7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20680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05">
        <v>20677.9</v>
      </c>
      <c r="F43" s="4"/>
      <c r="G43" s="4"/>
      <c r="H43" s="4"/>
      <c r="I43" s="74"/>
    </row>
    <row r="44" spans="2:9" ht="78" customHeight="1" thickBot="1">
      <c r="B44" s="60" t="s">
        <v>107</v>
      </c>
      <c r="C44" s="107" t="s">
        <v>108</v>
      </c>
      <c r="D44" s="55"/>
      <c r="E44" s="66">
        <v>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6">
        <f>E46+E47</f>
        <v>51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#REF!+#REF!+D54+D58+#REF!</f>
        <v>#REF!</v>
      </c>
      <c r="E48" s="64">
        <f>E49+E57+E59</f>
        <v>31943.696060000002</v>
      </c>
      <c r="F48" s="26" t="e">
        <f>#REF!+F49+F57+#REF!</f>
        <v>#REF!</v>
      </c>
      <c r="G48" s="26" t="e">
        <f>#REF!+G49+G57+#REF!</f>
        <v>#REF!</v>
      </c>
      <c r="H48" s="26" t="e">
        <f>#REF!+H49+H57+#REF!</f>
        <v>#REF!</v>
      </c>
      <c r="I48" s="26" t="e">
        <f>#REF!+I49+I57+#REF!</f>
        <v>#REF!</v>
      </c>
    </row>
    <row r="49" spans="2:10" ht="32.25" customHeight="1" thickBot="1">
      <c r="B49" s="59" t="s">
        <v>95</v>
      </c>
      <c r="C49" s="57" t="s">
        <v>44</v>
      </c>
      <c r="D49" s="53"/>
      <c r="E49" s="67">
        <f>E52+E51+E50</f>
        <v>30701.99606</v>
      </c>
      <c r="F49" s="36" t="e">
        <f>F52</f>
        <v>#REF!</v>
      </c>
      <c r="G49" s="20" t="e">
        <f>G52</f>
        <v>#REF!</v>
      </c>
      <c r="H49" s="20" t="e">
        <f>H52</f>
        <v>#REF!</v>
      </c>
      <c r="I49" s="40" t="e">
        <f>I52</f>
        <v>#REF!</v>
      </c>
      <c r="J49" s="45"/>
    </row>
    <row r="50" spans="2:10" ht="47.25" customHeight="1">
      <c r="B50" s="92" t="s">
        <v>109</v>
      </c>
      <c r="C50" s="111" t="s">
        <v>110</v>
      </c>
      <c r="D50" s="55"/>
      <c r="E50" s="63">
        <v>3427.59606</v>
      </c>
      <c r="F50" s="89"/>
      <c r="G50" s="90"/>
      <c r="H50" s="90"/>
      <c r="I50" s="91"/>
      <c r="J50" s="45"/>
    </row>
    <row r="51" spans="2:10" ht="90.75" customHeight="1">
      <c r="B51" s="92" t="s">
        <v>99</v>
      </c>
      <c r="C51" s="94" t="s">
        <v>106</v>
      </c>
      <c r="D51" s="53"/>
      <c r="E51" s="63">
        <v>22433</v>
      </c>
      <c r="F51" s="89"/>
      <c r="G51" s="90"/>
      <c r="H51" s="90"/>
      <c r="I51" s="91"/>
      <c r="J51" s="45"/>
    </row>
    <row r="52" spans="2:10" s="31" customFormat="1" ht="20.25" customHeight="1">
      <c r="B52" s="52" t="s">
        <v>94</v>
      </c>
      <c r="C52" s="54" t="s">
        <v>93</v>
      </c>
      <c r="D52" s="52"/>
      <c r="E52" s="68">
        <f>E54+E55+E53+E56</f>
        <v>4841.4</v>
      </c>
      <c r="F52" s="37" t="e">
        <f>F54+#REF!</f>
        <v>#REF!</v>
      </c>
      <c r="G52" s="30" t="e">
        <f>G54+#REF!</f>
        <v>#REF!</v>
      </c>
      <c r="H52" s="30" t="e">
        <f>H54+#REF!</f>
        <v>#REF!</v>
      </c>
      <c r="I52" s="41" t="e">
        <f>I54+#REF!</f>
        <v>#REF!</v>
      </c>
      <c r="J52" s="46"/>
    </row>
    <row r="53" spans="2:10" s="31" customFormat="1" ht="108" customHeight="1">
      <c r="B53" s="55" t="s">
        <v>114</v>
      </c>
      <c r="C53" s="58" t="s">
        <v>111</v>
      </c>
      <c r="D53" s="55"/>
      <c r="E53" s="63">
        <v>150</v>
      </c>
      <c r="F53" s="108"/>
      <c r="G53" s="109"/>
      <c r="H53" s="109"/>
      <c r="I53" s="110"/>
      <c r="J53" s="46"/>
    </row>
    <row r="54" spans="2:14" s="29" customFormat="1" ht="94.5" customHeight="1">
      <c r="B54" s="55" t="s">
        <v>92</v>
      </c>
      <c r="C54" s="58" t="s">
        <v>60</v>
      </c>
      <c r="D54" s="60">
        <v>153</v>
      </c>
      <c r="E54" s="63">
        <v>187.6</v>
      </c>
      <c r="F54" s="35">
        <v>211</v>
      </c>
      <c r="G54" s="33"/>
      <c r="H54" s="33"/>
      <c r="I54" s="42"/>
      <c r="J54" s="47"/>
      <c r="N54" s="32"/>
    </row>
    <row r="55" spans="2:14" s="29" customFormat="1" ht="75.75" customHeight="1">
      <c r="B55" s="98" t="s">
        <v>100</v>
      </c>
      <c r="C55" s="99" t="s">
        <v>101</v>
      </c>
      <c r="D55" s="60"/>
      <c r="E55" s="63">
        <v>2503.8</v>
      </c>
      <c r="F55" s="95"/>
      <c r="G55" s="96"/>
      <c r="H55" s="96"/>
      <c r="I55" s="97"/>
      <c r="J55" s="47"/>
      <c r="N55" s="32"/>
    </row>
    <row r="56" spans="2:14" s="29" customFormat="1" ht="33.75" customHeight="1">
      <c r="B56" s="98" t="s">
        <v>115</v>
      </c>
      <c r="C56" s="112" t="s">
        <v>112</v>
      </c>
      <c r="D56" s="60"/>
      <c r="E56" s="63">
        <v>2000</v>
      </c>
      <c r="F56" s="95"/>
      <c r="G56" s="96"/>
      <c r="H56" s="96"/>
      <c r="I56" s="97"/>
      <c r="J56" s="47"/>
      <c r="N56" s="32"/>
    </row>
    <row r="57" spans="2:10" ht="36" customHeight="1" thickBot="1">
      <c r="B57" s="59" t="s">
        <v>96</v>
      </c>
      <c r="C57" s="57" t="s">
        <v>51</v>
      </c>
      <c r="D57" s="59"/>
      <c r="E57" s="67">
        <f>E58</f>
        <v>170.7</v>
      </c>
      <c r="F57" s="38">
        <f>F58</f>
        <v>147</v>
      </c>
      <c r="G57" s="34">
        <f>G58</f>
        <v>0</v>
      </c>
      <c r="H57" s="34">
        <f>H58</f>
        <v>0</v>
      </c>
      <c r="I57" s="44">
        <f>I58</f>
        <v>0</v>
      </c>
      <c r="J57" s="45"/>
    </row>
    <row r="58" spans="2:10" ht="48.75" customHeight="1" thickBot="1">
      <c r="B58" s="55" t="s">
        <v>91</v>
      </c>
      <c r="C58" s="75" t="s">
        <v>80</v>
      </c>
      <c r="D58" s="55">
        <v>228</v>
      </c>
      <c r="E58" s="63">
        <v>170.7</v>
      </c>
      <c r="F58" s="39">
        <v>147</v>
      </c>
      <c r="G58" s="21">
        <v>0</v>
      </c>
      <c r="H58" s="21">
        <v>0</v>
      </c>
      <c r="I58" s="43">
        <f>J58+K58+L58+M58</f>
        <v>0</v>
      </c>
      <c r="J58" s="45"/>
    </row>
    <row r="59" spans="2:10" ht="24" customHeight="1">
      <c r="B59" s="53" t="s">
        <v>102</v>
      </c>
      <c r="C59" s="61" t="s">
        <v>103</v>
      </c>
      <c r="D59" s="55"/>
      <c r="E59" s="67">
        <f>E60</f>
        <v>1071</v>
      </c>
      <c r="F59" s="100"/>
      <c r="G59" s="100"/>
      <c r="H59" s="100"/>
      <c r="I59" s="101"/>
      <c r="J59" s="45"/>
    </row>
    <row r="60" spans="2:10" ht="36.75" customHeight="1">
      <c r="B60" s="55" t="s">
        <v>104</v>
      </c>
      <c r="C60" s="102" t="s">
        <v>105</v>
      </c>
      <c r="D60" s="55"/>
      <c r="E60" s="63">
        <v>1071</v>
      </c>
      <c r="F60" s="100"/>
      <c r="G60" s="100"/>
      <c r="H60" s="100"/>
      <c r="I60" s="101"/>
      <c r="J60" s="45"/>
    </row>
    <row r="61" spans="2:9" ht="12.75" customHeight="1">
      <c r="B61" s="134"/>
      <c r="C61" s="136" t="s">
        <v>18</v>
      </c>
      <c r="D61" s="135" t="e">
        <f aca="true" t="shared" si="7" ref="D61:I61">D48+D10</f>
        <v>#REF!</v>
      </c>
      <c r="E61" s="119">
        <f t="shared" si="7"/>
        <v>82045.79606</v>
      </c>
      <c r="F61" s="120" t="e">
        <f t="shared" si="7"/>
        <v>#REF!</v>
      </c>
      <c r="G61" s="114" t="e">
        <f t="shared" si="7"/>
        <v>#REF!</v>
      </c>
      <c r="H61" s="114" t="e">
        <f t="shared" si="7"/>
        <v>#REF!</v>
      </c>
      <c r="I61" s="114" t="e">
        <f t="shared" si="7"/>
        <v>#REF!</v>
      </c>
    </row>
    <row r="62" spans="2:9" ht="13.5" customHeight="1" thickBot="1">
      <c r="B62" s="135"/>
      <c r="C62" s="137"/>
      <c r="D62" s="135"/>
      <c r="E62" s="119"/>
      <c r="F62" s="121"/>
      <c r="G62" s="115"/>
      <c r="H62" s="115"/>
      <c r="I62" s="115"/>
    </row>
    <row r="64" spans="5:9" ht="12.75">
      <c r="E64" s="17"/>
      <c r="F64" s="17"/>
      <c r="G64" s="17"/>
      <c r="H64" s="17"/>
      <c r="I64" s="17"/>
    </row>
  </sheetData>
  <mergeCells count="25">
    <mergeCell ref="B61:B62"/>
    <mergeCell ref="C61:C62"/>
    <mergeCell ref="D61:D62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1:I62"/>
    <mergeCell ref="I10:I12"/>
    <mergeCell ref="E61:E62"/>
    <mergeCell ref="F61:F62"/>
    <mergeCell ref="G61:G62"/>
    <mergeCell ref="H61:H62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2018-04-03T04:30:12Z</cp:lastPrinted>
  <dcterms:created xsi:type="dcterms:W3CDTF">2003-04-01T12:03:41Z</dcterms:created>
  <dcterms:modified xsi:type="dcterms:W3CDTF">2018-04-03T04:30:14Z</dcterms:modified>
  <cp:category/>
  <cp:version/>
  <cp:contentType/>
  <cp:contentStatus/>
</cp:coreProperties>
</file>