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'доходы'!$A$1:$G$58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<sst xmlns="http://schemas.openxmlformats.org/spreadsheetml/2006/main" count="108" uniqueCount="108">
  <si>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</si>
  <si>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</si>
  <si>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</si>
  <si>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</si>
  <si>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</si>
  <si>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</si>
  <si>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</si>
  <si>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</si>
  <si>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</si>
  <si>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</si>
  <si>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</si>
  <si>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</si>
  <si>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</si>
  <si>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</si>
  <si>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</si>
  <si>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</si>
  <si>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</si>
  <si>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</si>
  <si>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</si>
  <si>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</si>
  <si>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</si>
  <si>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</si>
  <si>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</si>
  <si>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</si>
  <si>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</si>
  <si>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</si>
  <si>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</si>
  <si>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</si>
  <si>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</si>
  <si>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</si>
  <si>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</si>
  <si>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</si>
  <si>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</si>
  <si>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</si>
  <si>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</si>
  <si>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</si>
  <si>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</si>
  <si>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</si>
  <si>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</si>
  <si>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</si>
  <si>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</si>
  <si>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</si>
  <si>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</si>
  <si>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</si>
  <si>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</si>
  <si>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</si>
  <si>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</si>
  <si>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</si>
  <si>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</si>
  <si>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</si>
  <si>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</si>
  <si>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</si>
  <si>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</si>
  <si>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</si>
  <si>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</si>
  <si>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</si>
  <si>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</si>
  <si>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</si>
  <si>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</si>
  <si>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</si>
  <si>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</si>
  <si>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</si>
  <si>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</si>
  <si>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</si>
  <si>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</si>
  <si>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</si>
  <si>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</si>
  <si>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</si>
  <si>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</si>
  <si>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</si>
  <si>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</si>
  <si>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</si>
  <si>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</si>
  <si>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</si>
  <si>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</si>
  <si>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</si>
  <si>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</si>
  <si>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</si>
  <si>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</si>
  <si>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</si>
  <si>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</si>
  <si>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</si>
  <si>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</si>
  <si>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</si>
  <si>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</si>
  <si>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</si>
  <si>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</si>
  <si>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</si>
  <si>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</si>
  <si>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</si>
  <si>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</si>
  <si>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</si>
  <si>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</si>
  <si>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</si>
  <si>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</si>
  <si>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</si>
  <si>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</si>
  <si>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</si>
  <si>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</si>
  <si>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</si>
  <si>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</si>
  <si>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</si>
  <si>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</si>
  <si>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</si>
  <si>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</si>
  <si>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</si>
  <si>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</si>
  <si>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от 26.01.2017  № 1/1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</si>
</sst>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9" t="s">
        <v>4</v>
      </c>
      <c r="C6" s="99"/>
      <c r="D6" s="99"/>
      <c r="E6" s="99"/>
      <c r="F6" s="99"/>
      <c r="G6" s="99"/>
      <c r="H6" s="99"/>
      <c r="I6" s="9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="75" zoomScaleNormal="75" zoomScaleSheetLayoutView="75" workbookViewId="0" topLeftCell="A49">
      <selection activeCell="E56" sqref="E56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04" t="s">
        <v>62</v>
      </c>
      <c r="D1" s="104"/>
      <c r="E1" s="104"/>
      <c r="F1" s="104"/>
      <c r="G1" s="104"/>
      <c r="H1" s="104"/>
      <c r="I1" s="104"/>
    </row>
    <row r="2" spans="2:9" ht="12.75" customHeight="1">
      <c r="B2" s="8"/>
      <c r="C2" s="104" t="s">
        <v>88</v>
      </c>
      <c r="D2" s="104"/>
      <c r="E2" s="104"/>
      <c r="F2" s="104"/>
      <c r="G2" s="104"/>
      <c r="H2" s="104"/>
      <c r="I2" s="104"/>
    </row>
    <row r="3" spans="2:9" ht="12.75" customHeight="1">
      <c r="B3" s="8"/>
      <c r="C3" s="104" t="s">
        <v>107</v>
      </c>
      <c r="D3" s="104"/>
      <c r="E3" s="104"/>
      <c r="F3" s="104"/>
      <c r="G3" s="104"/>
      <c r="H3" s="104"/>
      <c r="I3" s="104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09" t="s">
        <v>92</v>
      </c>
      <c r="C5" s="109"/>
      <c r="D5" s="109"/>
      <c r="E5" s="109"/>
      <c r="F5" s="80"/>
      <c r="G5" s="8"/>
      <c r="H5" s="8"/>
    </row>
    <row r="6" spans="2:9" ht="13.5" customHeight="1" thickBot="1">
      <c r="B6" s="105"/>
      <c r="C6" s="106"/>
      <c r="D6" s="106"/>
      <c r="E6" s="106"/>
      <c r="F6" s="107"/>
      <c r="G6" s="107"/>
      <c r="H6" s="107"/>
      <c r="I6" s="107"/>
    </row>
    <row r="7" spans="2:9" ht="12.75" customHeight="1">
      <c r="B7" s="102" t="s">
        <v>61</v>
      </c>
      <c r="C7" s="102" t="s">
        <v>6</v>
      </c>
      <c r="D7" s="103" t="s">
        <v>37</v>
      </c>
      <c r="E7" s="108" t="s">
        <v>63</v>
      </c>
      <c r="F7" s="49"/>
      <c r="G7" s="9"/>
      <c r="H7" s="9"/>
      <c r="I7" s="9"/>
    </row>
    <row r="8" spans="2:9" ht="12.75" customHeight="1">
      <c r="B8" s="102"/>
      <c r="C8" s="102"/>
      <c r="D8" s="103"/>
      <c r="E8" s="108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02"/>
      <c r="C9" s="102"/>
      <c r="D9" s="103"/>
      <c r="E9" s="108"/>
      <c r="F9" s="5"/>
      <c r="G9" s="3"/>
      <c r="H9" s="3"/>
      <c r="I9" s="3"/>
    </row>
    <row r="10" spans="2:10" ht="25.5" customHeight="1">
      <c r="B10" s="100" t="s">
        <v>19</v>
      </c>
      <c r="C10" s="100" t="s">
        <v>5</v>
      </c>
      <c r="D10" s="100" t="e">
        <f>D13+D22+D24+D30+D32+D42+D45+#REF!</f>
        <v>#REF!</v>
      </c>
      <c r="E10" s="120">
        <f>E13+E22+E24+E30+E32+E42+E45+E18+E39</f>
        <v>45189.7</v>
      </c>
      <c r="F10" s="118" t="e">
        <f>F13+F22+F24+F30+F32+F42+F45+#REF!</f>
        <v>#REF!</v>
      </c>
      <c r="G10" s="112" t="e">
        <f>G13+G22+G24+G30+G32+G42+G45+#REF!</f>
        <v>#REF!</v>
      </c>
      <c r="H10" s="112" t="e">
        <f>H13+H22+H24+H30+H32+H42+H45+#REF!</f>
        <v>#REF!</v>
      </c>
      <c r="I10" s="112" t="e">
        <f>I13+I22+I24+I30+I32+I42+I45+#REF!</f>
        <v>#REF!</v>
      </c>
      <c r="J10" s="27"/>
    </row>
    <row r="11" spans="2:9" ht="1.5" customHeight="1">
      <c r="B11" s="100"/>
      <c r="C11" s="100"/>
      <c r="D11" s="100"/>
      <c r="E11" s="120"/>
      <c r="F11" s="119"/>
      <c r="G11" s="113"/>
      <c r="H11" s="113"/>
      <c r="I11" s="113"/>
    </row>
    <row r="12" spans="2:9" ht="2.25" customHeight="1" thickBot="1">
      <c r="B12" s="100"/>
      <c r="C12" s="100"/>
      <c r="D12" s="100"/>
      <c r="E12" s="120"/>
      <c r="F12" s="98"/>
      <c r="G12" s="114"/>
      <c r="H12" s="114"/>
      <c r="I12" s="114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19998.7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18598.7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61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60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#REF!+#REF!+D52+D54+#REF!</f>
        <v>#REF!</v>
      </c>
      <c r="E48" s="64">
        <f>E49+E53+E55</f>
        <v>64708.6</v>
      </c>
      <c r="F48" s="26" t="e">
        <f>#REF!+F49+F53+#REF!</f>
        <v>#REF!</v>
      </c>
      <c r="G48" s="26" t="e">
        <f>#REF!+G49+G53+#REF!</f>
        <v>#REF!</v>
      </c>
      <c r="H48" s="26" t="e">
        <f>#REF!+H49+H53+#REF!</f>
        <v>#REF!</v>
      </c>
      <c r="I48" s="26" t="e">
        <f>#REF!+I49+I53+#REF!</f>
        <v>#REF!</v>
      </c>
    </row>
    <row r="49" spans="2:10" ht="32.25" customHeight="1" thickBot="1">
      <c r="B49" s="59" t="s">
        <v>99</v>
      </c>
      <c r="C49" s="57" t="s">
        <v>44</v>
      </c>
      <c r="D49" s="53"/>
      <c r="E49" s="67">
        <f>E51+E50</f>
        <v>30556.5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45.75" customHeight="1">
      <c r="B50" s="93" t="s">
        <v>102</v>
      </c>
      <c r="C50" s="94" t="s">
        <v>91</v>
      </c>
      <c r="D50" s="53"/>
      <c r="E50" s="68">
        <v>30361</v>
      </c>
      <c r="F50" s="90"/>
      <c r="G50" s="91"/>
      <c r="H50" s="91"/>
      <c r="I50" s="92"/>
      <c r="J50" s="45"/>
    </row>
    <row r="51" spans="2:10" s="31" customFormat="1" ht="20.25" customHeight="1">
      <c r="B51" s="52" t="s">
        <v>96</v>
      </c>
      <c r="C51" s="54" t="s">
        <v>95</v>
      </c>
      <c r="D51" s="52"/>
      <c r="E51" s="68">
        <f>E52</f>
        <v>195.5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94</v>
      </c>
      <c r="C52" s="58" t="s">
        <v>60</v>
      </c>
      <c r="D52" s="60">
        <v>153</v>
      </c>
      <c r="E52" s="63">
        <v>195.5</v>
      </c>
      <c r="F52" s="35">
        <v>211</v>
      </c>
      <c r="G52" s="33"/>
      <c r="H52" s="33"/>
      <c r="I52" s="42"/>
      <c r="J52" s="47"/>
      <c r="N52" s="32"/>
    </row>
    <row r="53" spans="2:10" ht="36" customHeight="1" thickBot="1">
      <c r="B53" s="59" t="s">
        <v>100</v>
      </c>
      <c r="C53" s="57" t="s">
        <v>51</v>
      </c>
      <c r="D53" s="59"/>
      <c r="E53" s="67">
        <f>E54</f>
        <v>152.1</v>
      </c>
      <c r="F53" s="38">
        <f>F54</f>
        <v>147</v>
      </c>
      <c r="G53" s="34">
        <f>G54</f>
        <v>0</v>
      </c>
      <c r="H53" s="34">
        <f>H54</f>
        <v>0</v>
      </c>
      <c r="I53" s="44">
        <f>I54</f>
        <v>0</v>
      </c>
      <c r="J53" s="45"/>
    </row>
    <row r="54" spans="2:10" ht="48.75" customHeight="1" thickBot="1">
      <c r="B54" s="87" t="s">
        <v>93</v>
      </c>
      <c r="C54" s="75" t="s">
        <v>80</v>
      </c>
      <c r="D54" s="55">
        <v>228</v>
      </c>
      <c r="E54" s="63">
        <v>152.1</v>
      </c>
      <c r="F54" s="39">
        <v>147</v>
      </c>
      <c r="G54" s="21">
        <v>0</v>
      </c>
      <c r="H54" s="21">
        <v>0</v>
      </c>
      <c r="I54" s="43">
        <f>J54+K54+L54+M54</f>
        <v>0</v>
      </c>
      <c r="J54" s="45"/>
    </row>
    <row r="55" spans="2:10" ht="21" customHeight="1">
      <c r="B55" s="53" t="s">
        <v>105</v>
      </c>
      <c r="C55" s="61" t="s">
        <v>106</v>
      </c>
      <c r="D55" s="55"/>
      <c r="E55" s="67">
        <f>E56</f>
        <v>34000</v>
      </c>
      <c r="F55" s="96"/>
      <c r="G55" s="96"/>
      <c r="H55" s="96"/>
      <c r="I55" s="97"/>
      <c r="J55" s="45"/>
    </row>
    <row r="56" spans="2:10" ht="36" customHeight="1">
      <c r="B56" s="55" t="s">
        <v>104</v>
      </c>
      <c r="C56" s="75" t="s">
        <v>103</v>
      </c>
      <c r="D56" s="55"/>
      <c r="E56" s="63">
        <v>34000</v>
      </c>
      <c r="F56" s="96"/>
      <c r="G56" s="96"/>
      <c r="H56" s="96"/>
      <c r="I56" s="97"/>
      <c r="J56" s="45"/>
    </row>
    <row r="57" spans="2:9" ht="12.75" customHeight="1">
      <c r="B57" s="100"/>
      <c r="C57" s="101" t="s">
        <v>18</v>
      </c>
      <c r="D57" s="100" t="e">
        <f aca="true" t="shared" si="7" ref="D57:I57">D48+D10</f>
        <v>#REF!</v>
      </c>
      <c r="E57" s="115">
        <f t="shared" si="7"/>
        <v>109898.29999999999</v>
      </c>
      <c r="F57" s="116" t="e">
        <f t="shared" si="7"/>
        <v>#REF!</v>
      </c>
      <c r="G57" s="110" t="e">
        <f t="shared" si="7"/>
        <v>#REF!</v>
      </c>
      <c r="H57" s="110" t="e">
        <f t="shared" si="7"/>
        <v>#REF!</v>
      </c>
      <c r="I57" s="110" t="e">
        <f t="shared" si="7"/>
        <v>#REF!</v>
      </c>
    </row>
    <row r="58" spans="2:9" ht="13.5" customHeight="1" thickBot="1">
      <c r="B58" s="100"/>
      <c r="C58" s="101"/>
      <c r="D58" s="100"/>
      <c r="E58" s="115"/>
      <c r="F58" s="117"/>
      <c r="G58" s="111"/>
      <c r="H58" s="111"/>
      <c r="I58" s="111"/>
    </row>
    <row r="60" spans="5:9" ht="12.75">
      <c r="E60" s="17"/>
      <c r="F60" s="17"/>
      <c r="G60" s="17"/>
      <c r="H60" s="17"/>
      <c r="I60" s="17"/>
    </row>
  </sheetData>
  <mergeCells count="25">
    <mergeCell ref="I57:I58"/>
    <mergeCell ref="I10:I12"/>
    <mergeCell ref="E57:E58"/>
    <mergeCell ref="F57:F58"/>
    <mergeCell ref="G57:G58"/>
    <mergeCell ref="H57:H58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7:B58"/>
    <mergeCell ref="C57:C58"/>
    <mergeCell ref="D57:D58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2017-01-27T05:33:52Z</cp:lastPrinted>
  <dcterms:created xsi:type="dcterms:W3CDTF">2003-04-01T12:03:41Z</dcterms:created>
  <dcterms:modified xsi:type="dcterms:W3CDTF">2017-01-27T05:36:17Z</dcterms:modified>
  <cp:category/>
  <cp:version/>
  <cp:contentType/>
  <cp:contentStatus/>
</cp:coreProperties>
</file>