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'доходы'!$A$1:$G$67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<sst xmlns="http://schemas.openxmlformats.org/spreadsheetml/2006/main" count="126" uniqueCount="126">
  <si>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</si>
  <si>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</si>
  <si>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</si>
  <si>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</si>
  <si>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</si>
  <si>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</si>
  <si>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</si>
  <si>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</si>
  <si>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</si>
  <si>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</si>
  <si>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</si>
  <si>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</si>
  <si>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</si>
  <si>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</si>
  <si>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</si>
  <si>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</si>
  <si>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</si>
  <si>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</si>
  <si>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</si>
  <si>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</si>
  <si>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</si>
  <si>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</si>
  <si>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</si>
  <si>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</si>
  <si>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</si>
  <si>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</si>
  <si>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</si>
  <si>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</si>
  <si>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</si>
  <si>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</si>
  <si>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</si>
  <si>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</si>
  <si>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</si>
  <si>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</si>
  <si>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</si>
  <si>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</si>
  <si>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</si>
  <si>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</si>
  <si>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</si>
  <si>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</si>
  <si>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</si>
  <si>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</si>
  <si>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</si>
  <si>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</si>
  <si>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</si>
  <si>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</si>
  <si>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</si>
  <si>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</si>
  <si>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</si>
  <si>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</si>
  <si>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</si>
  <si>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</si>
  <si>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</si>
  <si>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</si>
  <si>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</si>
  <si>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</si>
  <si>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</si>
  <si>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</si>
  <si>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</si>
  <si>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</si>
  <si>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</si>
  <si>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</si>
  <si>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</si>
  <si>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</si>
  <si>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</si>
  <si>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</si>
  <si>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</si>
  <si>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</si>
  <si>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</si>
  <si>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</si>
  <si>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</si>
  <si>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</si>
  <si>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</si>
  <si>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</si>
  <si>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</si>
  <si>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</si>
  <si>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</si>
  <si>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</si>
  <si>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</si>
  <si>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</si>
  <si>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</si>
  <si>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</si>
  <si>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</si>
  <si>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</si>
  <si>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</si>
  <si>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</si>
  <si>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</si>
  <si>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</si>
  <si>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</si>
  <si>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</si>
  <si>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</si>
  <si>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</si>
  <si>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</si>
  <si>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</si>
  <si>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</si>
  <si>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</si>
  <si>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</si>
  <si>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</si>
  <si>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</si>
  <si>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</si>
  <si>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</si>
  <si>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</si>
  <si>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</si>
  <si>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</si>
  <si>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 xml:space="preserve">Прочие субсидии бюджетам городских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культуры)  </t>
  </si>
  <si>
    <t xml:space="preserve"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</si>
  <si>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</si>
  <si>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</si>
  <si>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Прочие безвозмездные поступления в бюджеты городских поселений</t>
  </si>
  <si>
    <t>2 07 05030 13 0000 180</t>
  </si>
  <si>
    <t>Прочие безвозмездные поступления</t>
  </si>
  <si>
    <t>2 07 00000 00 0000 000</t>
  </si>
  <si>
    <t>2 02 04999 13 8044 151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</si>
  <si>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</si>
  <si>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</si>
  <si>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</si>
  <si>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Прочие субсидии бюджетам городских поселений (Прочие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деятельности)</t>
  </si>
  <si>
    <t>2 02 02999 13 7008 151</t>
  </si>
  <si>
    <t>1 16 51040 02 0000 140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</si>
  <si>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</si>
  <si>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</si>
  <si>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</si>
  <si>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</si>
  <si>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</si>
  <si>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к решению  Совета народных депутатов </t>
  </si>
  <si>
    <t>от 24.12.2015г. № 8/37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</si>
</sst>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169" fontId="3" fillId="0" borderId="11" xfId="0" applyNumberFormat="1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169" fontId="5" fillId="0" borderId="11" xfId="0" applyNumberFormat="1" applyFont="1" applyFill="1" applyBorder="1" applyAlignment="1">
      <alignment horizontal="center" vertical="justify"/>
    </xf>
    <xf numFmtId="0" fontId="5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0" t="s">
        <v>4</v>
      </c>
      <c r="C6" s="120"/>
      <c r="D6" s="120"/>
      <c r="E6" s="120"/>
      <c r="F6" s="120"/>
      <c r="G6" s="120"/>
      <c r="H6" s="120"/>
      <c r="I6" s="12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tabSelected="1" zoomScale="75" zoomScaleNormal="75" zoomScaleSheetLayoutView="75" workbookViewId="0" topLeftCell="A1">
      <selection activeCell="C3" sqref="C3:I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35" t="s">
        <v>71</v>
      </c>
      <c r="D1" s="135"/>
      <c r="E1" s="135"/>
      <c r="F1" s="135"/>
      <c r="G1" s="135"/>
      <c r="H1" s="135"/>
      <c r="I1" s="135"/>
    </row>
    <row r="2" spans="2:9" ht="12.75" customHeight="1">
      <c r="B2" s="8"/>
      <c r="C2" s="135" t="s">
        <v>124</v>
      </c>
      <c r="D2" s="135"/>
      <c r="E2" s="135"/>
      <c r="F2" s="135"/>
      <c r="G2" s="135"/>
      <c r="H2" s="135"/>
      <c r="I2" s="135"/>
    </row>
    <row r="3" spans="2:9" ht="12.75" customHeight="1">
      <c r="B3" s="8"/>
      <c r="C3" s="135" t="s">
        <v>125</v>
      </c>
      <c r="D3" s="135"/>
      <c r="E3" s="135"/>
      <c r="F3" s="135"/>
      <c r="G3" s="135"/>
      <c r="H3" s="135"/>
      <c r="I3" s="135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40" t="s">
        <v>97</v>
      </c>
      <c r="C5" s="140"/>
      <c r="D5" s="140"/>
      <c r="E5" s="140"/>
      <c r="F5" s="8"/>
      <c r="G5" s="8"/>
      <c r="H5" s="8"/>
    </row>
    <row r="6" spans="2:9" ht="13.5" customHeight="1" thickBot="1">
      <c r="B6" s="136"/>
      <c r="C6" s="137"/>
      <c r="D6" s="137"/>
      <c r="E6" s="137"/>
      <c r="F6" s="138"/>
      <c r="G6" s="138"/>
      <c r="H6" s="138"/>
      <c r="I6" s="138"/>
    </row>
    <row r="7" spans="2:9" ht="12.75" customHeight="1">
      <c r="B7" s="133" t="s">
        <v>70</v>
      </c>
      <c r="C7" s="133" t="s">
        <v>6</v>
      </c>
      <c r="D7" s="134" t="s">
        <v>37</v>
      </c>
      <c r="E7" s="139" t="s">
        <v>72</v>
      </c>
      <c r="F7" s="57"/>
      <c r="G7" s="10"/>
      <c r="H7" s="10"/>
      <c r="I7" s="10"/>
    </row>
    <row r="8" spans="2:9" ht="12.75" customHeight="1">
      <c r="B8" s="133"/>
      <c r="C8" s="133"/>
      <c r="D8" s="134"/>
      <c r="E8" s="139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33"/>
      <c r="C9" s="133"/>
      <c r="D9" s="134"/>
      <c r="E9" s="139"/>
      <c r="F9" s="5"/>
      <c r="G9" s="3"/>
      <c r="H9" s="3"/>
      <c r="I9" s="3"/>
    </row>
    <row r="10" spans="2:10" ht="25.5" customHeight="1">
      <c r="B10" s="141" t="s">
        <v>19</v>
      </c>
      <c r="C10" s="141" t="s">
        <v>5</v>
      </c>
      <c r="D10" s="141" t="e">
        <f>D13+D21+D23+D29+D31+D40+D45+#REF!</f>
        <v>#REF!</v>
      </c>
      <c r="E10" s="132">
        <f>E13+E21+E23+E29+E31+E40+E45+E17+E37</f>
        <v>29091.300000000003</v>
      </c>
      <c r="F10" s="129" t="e">
        <f>F13+F21+F23+F29+F31+F40+F45+#REF!</f>
        <v>#REF!</v>
      </c>
      <c r="G10" s="123" t="e">
        <f>G13+G21+G23+G29+G31+G40+G45+#REF!</f>
        <v>#REF!</v>
      </c>
      <c r="H10" s="123" t="e">
        <f>H13+H21+H23+H29+H31+H40+H45+#REF!</f>
        <v>#REF!</v>
      </c>
      <c r="I10" s="123" t="e">
        <f>I13+I21+I23+I29+I31+I40+I45+#REF!</f>
        <v>#REF!</v>
      </c>
      <c r="J10" s="33"/>
    </row>
    <row r="11" spans="2:9" ht="1.5" customHeight="1">
      <c r="B11" s="141"/>
      <c r="C11" s="141"/>
      <c r="D11" s="141"/>
      <c r="E11" s="132"/>
      <c r="F11" s="130"/>
      <c r="G11" s="124"/>
      <c r="H11" s="124"/>
      <c r="I11" s="124"/>
    </row>
    <row r="12" spans="2:9" ht="2.25" customHeight="1" thickBot="1">
      <c r="B12" s="141"/>
      <c r="C12" s="141"/>
      <c r="D12" s="141"/>
      <c r="E12" s="132"/>
      <c r="F12" s="131"/>
      <c r="G12" s="125"/>
      <c r="H12" s="125"/>
      <c r="I12" s="125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6818.8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</f>
        <v>6818.8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4" t="s">
        <v>53</v>
      </c>
      <c r="C15" s="65" t="s">
        <v>51</v>
      </c>
      <c r="D15" s="64">
        <v>4275</v>
      </c>
      <c r="E15" s="75">
        <v>6766.8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54</v>
      </c>
      <c r="C16" s="65" t="s">
        <v>52</v>
      </c>
      <c r="D16" s="64">
        <v>50</v>
      </c>
      <c r="E16" s="75">
        <v>52</v>
      </c>
      <c r="F16" s="6">
        <v>2</v>
      </c>
      <c r="G16" s="6">
        <v>2</v>
      </c>
      <c r="H16" s="6">
        <v>12</v>
      </c>
      <c r="I16" s="31">
        <v>14</v>
      </c>
    </row>
    <row r="17" spans="2:9" ht="33.75" customHeight="1" thickBot="1">
      <c r="B17" s="62" t="s">
        <v>58</v>
      </c>
      <c r="C17" s="66" t="s">
        <v>65</v>
      </c>
      <c r="D17" s="62"/>
      <c r="E17" s="73">
        <f>E18+E19+E20</f>
        <v>832.5</v>
      </c>
      <c r="F17" s="6"/>
      <c r="G17" s="6"/>
      <c r="H17" s="6"/>
      <c r="I17" s="29"/>
    </row>
    <row r="18" spans="2:9" ht="75.75" customHeight="1" thickBot="1">
      <c r="B18" s="64" t="s">
        <v>59</v>
      </c>
      <c r="C18" s="65" t="s">
        <v>61</v>
      </c>
      <c r="D18" s="64"/>
      <c r="E18" s="76">
        <v>286.2</v>
      </c>
      <c r="F18" s="6"/>
      <c r="G18" s="6"/>
      <c r="H18" s="6"/>
      <c r="I18" s="29"/>
    </row>
    <row r="19" spans="2:9" ht="90" customHeight="1" thickBot="1">
      <c r="B19" s="64" t="s">
        <v>60</v>
      </c>
      <c r="C19" s="65" t="s">
        <v>62</v>
      </c>
      <c r="D19" s="64"/>
      <c r="E19" s="76">
        <v>7.9</v>
      </c>
      <c r="F19" s="6"/>
      <c r="G19" s="6"/>
      <c r="H19" s="6"/>
      <c r="I19" s="29"/>
    </row>
    <row r="20" spans="2:9" ht="79.5" customHeight="1" thickBot="1">
      <c r="B20" s="64" t="s">
        <v>63</v>
      </c>
      <c r="C20" s="65" t="s">
        <v>64</v>
      </c>
      <c r="D20" s="64"/>
      <c r="E20" s="76">
        <v>538.4</v>
      </c>
      <c r="F20" s="6"/>
      <c r="G20" s="6"/>
      <c r="H20" s="6"/>
      <c r="I20" s="29"/>
    </row>
    <row r="21" spans="2:9" ht="19.5" customHeight="1" thickBot="1">
      <c r="B21" s="62" t="s">
        <v>22</v>
      </c>
      <c r="C21" s="67" t="s">
        <v>9</v>
      </c>
      <c r="D21" s="62">
        <f>D22</f>
        <v>135</v>
      </c>
      <c r="E21" s="77">
        <f>E22</f>
        <v>66.2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4" t="s">
        <v>23</v>
      </c>
      <c r="C22" s="68" t="s">
        <v>10</v>
      </c>
      <c r="D22" s="64">
        <v>135</v>
      </c>
      <c r="E22" s="75">
        <v>66.2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62" t="s">
        <v>24</v>
      </c>
      <c r="C23" s="67" t="s">
        <v>11</v>
      </c>
      <c r="D23" s="62" t="e">
        <f>D24+#REF!+D26</f>
        <v>#REF!</v>
      </c>
      <c r="E23" s="77">
        <f>E24+E26</f>
        <v>13849.2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61" t="s">
        <v>25</v>
      </c>
      <c r="C24" s="63" t="s">
        <v>12</v>
      </c>
      <c r="D24" s="61">
        <f aca="true" t="shared" si="1" ref="D24:I24">D25</f>
        <v>216</v>
      </c>
      <c r="E24" s="78">
        <f t="shared" si="1"/>
        <v>375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4" t="s">
        <v>73</v>
      </c>
      <c r="C25" s="94" t="s">
        <v>77</v>
      </c>
      <c r="D25" s="64">
        <v>216</v>
      </c>
      <c r="E25" s="75">
        <v>375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61" t="s">
        <v>26</v>
      </c>
      <c r="C26" s="63" t="s">
        <v>38</v>
      </c>
      <c r="D26" s="61">
        <f aca="true" t="shared" si="2" ref="D26:I26">D27+D28</f>
        <v>8600</v>
      </c>
      <c r="E26" s="79">
        <f t="shared" si="2"/>
        <v>13474.2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8.25" customHeight="1" thickBot="1">
      <c r="B27" s="70" t="s">
        <v>74</v>
      </c>
      <c r="C27" s="95" t="s">
        <v>75</v>
      </c>
      <c r="D27" s="64">
        <v>300</v>
      </c>
      <c r="E27" s="75">
        <v>11112.6</v>
      </c>
      <c r="F27" s="12">
        <v>20</v>
      </c>
      <c r="G27" s="12">
        <v>90</v>
      </c>
      <c r="H27" s="12">
        <v>190</v>
      </c>
      <c r="I27" s="16">
        <v>100</v>
      </c>
      <c r="J27" s="55"/>
      <c r="K27" s="52"/>
    </row>
    <row r="28" spans="2:9" ht="33" customHeight="1">
      <c r="B28" s="96" t="s">
        <v>76</v>
      </c>
      <c r="C28" s="96" t="s">
        <v>96</v>
      </c>
      <c r="D28" s="64">
        <v>8300</v>
      </c>
      <c r="E28" s="93">
        <v>2361.6</v>
      </c>
      <c r="F28" s="90">
        <v>2143</v>
      </c>
      <c r="G28" s="91">
        <v>2142</v>
      </c>
      <c r="H28" s="91">
        <v>2143</v>
      </c>
      <c r="I28" s="92">
        <v>2142</v>
      </c>
    </row>
    <row r="29" spans="2:9" ht="22.5" customHeight="1" thickBot="1">
      <c r="B29" s="62" t="s">
        <v>27</v>
      </c>
      <c r="C29" s="67" t="s">
        <v>13</v>
      </c>
      <c r="D29" s="62">
        <f aca="true" t="shared" si="3" ref="D29:I29">D30</f>
        <v>100</v>
      </c>
      <c r="E29" s="83">
        <f t="shared" si="3"/>
        <v>50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4" t="s">
        <v>28</v>
      </c>
      <c r="C30" s="68" t="s">
        <v>14</v>
      </c>
      <c r="D30" s="64">
        <v>100</v>
      </c>
      <c r="E30" s="76">
        <v>50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62" t="s">
        <v>32</v>
      </c>
      <c r="C31" s="67" t="s">
        <v>15</v>
      </c>
      <c r="D31" s="62">
        <f aca="true" t="shared" si="4" ref="D31:I31">D32+D35</f>
        <v>2683</v>
      </c>
      <c r="E31" s="80">
        <f t="shared" si="4"/>
        <v>4612.6</v>
      </c>
      <c r="F31" s="4">
        <f>F32+F35</f>
        <v>775</v>
      </c>
      <c r="G31" s="4">
        <f>G32+G35</f>
        <v>911</v>
      </c>
      <c r="H31" s="4">
        <f>H32+H35</f>
        <v>931</v>
      </c>
      <c r="I31" s="4">
        <f t="shared" si="4"/>
        <v>956</v>
      </c>
    </row>
    <row r="32" spans="2:9" ht="76.5" customHeight="1" thickBot="1">
      <c r="B32" s="61" t="s">
        <v>33</v>
      </c>
      <c r="C32" s="63" t="s">
        <v>34</v>
      </c>
      <c r="D32" s="61">
        <f aca="true" t="shared" si="5" ref="D32:I32">D33+D34</f>
        <v>2463</v>
      </c>
      <c r="E32" s="81">
        <f>E33+E34</f>
        <v>3833.8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70" t="s">
        <v>78</v>
      </c>
      <c r="C33" s="94" t="s">
        <v>79</v>
      </c>
      <c r="D33" s="64">
        <v>1163</v>
      </c>
      <c r="E33" s="76">
        <v>1800</v>
      </c>
      <c r="F33" s="6">
        <v>330</v>
      </c>
      <c r="G33" s="6">
        <v>430</v>
      </c>
      <c r="H33" s="6">
        <v>450</v>
      </c>
      <c r="I33" s="15">
        <v>440</v>
      </c>
    </row>
    <row r="34" spans="2:9" ht="60.75" customHeight="1" thickBot="1">
      <c r="B34" s="64" t="s">
        <v>80</v>
      </c>
      <c r="C34" s="94" t="s">
        <v>98</v>
      </c>
      <c r="D34" s="64">
        <v>1300</v>
      </c>
      <c r="E34" s="76">
        <v>2033.8</v>
      </c>
      <c r="F34" s="6">
        <v>425</v>
      </c>
      <c r="G34" s="6">
        <v>425</v>
      </c>
      <c r="H34" s="6">
        <v>425</v>
      </c>
      <c r="I34" s="15">
        <v>426</v>
      </c>
    </row>
    <row r="35" spans="2:9" ht="75.75" customHeight="1" thickBot="1">
      <c r="B35" s="61" t="s">
        <v>29</v>
      </c>
      <c r="C35" s="63" t="s">
        <v>39</v>
      </c>
      <c r="D35" s="61">
        <f aca="true" t="shared" si="6" ref="D35:I35">D36</f>
        <v>220</v>
      </c>
      <c r="E35" s="76">
        <f t="shared" si="6"/>
        <v>778.8</v>
      </c>
      <c r="F35" s="5">
        <f t="shared" si="6"/>
        <v>20</v>
      </c>
      <c r="G35" s="5">
        <f t="shared" si="6"/>
        <v>56</v>
      </c>
      <c r="H35" s="5">
        <f t="shared" si="6"/>
        <v>56</v>
      </c>
      <c r="I35" s="20">
        <f t="shared" si="6"/>
        <v>90</v>
      </c>
    </row>
    <row r="36" spans="2:9" ht="76.5" customHeight="1" thickBot="1">
      <c r="B36" s="64" t="s">
        <v>81</v>
      </c>
      <c r="C36" s="94" t="s">
        <v>99</v>
      </c>
      <c r="D36" s="64">
        <v>220</v>
      </c>
      <c r="E36" s="76">
        <v>778.8</v>
      </c>
      <c r="F36" s="6">
        <v>20</v>
      </c>
      <c r="G36" s="6">
        <v>56</v>
      </c>
      <c r="H36" s="6">
        <v>56</v>
      </c>
      <c r="I36" s="15">
        <v>90</v>
      </c>
    </row>
    <row r="37" spans="2:9" ht="35.25" customHeight="1" thickBot="1">
      <c r="B37" s="62" t="s">
        <v>55</v>
      </c>
      <c r="C37" s="67" t="s">
        <v>56</v>
      </c>
      <c r="D37" s="62">
        <v>204</v>
      </c>
      <c r="E37" s="80">
        <f>E38+E39</f>
        <v>1332</v>
      </c>
      <c r="F37" s="4">
        <f>F39</f>
        <v>38</v>
      </c>
      <c r="G37" s="4">
        <f>G39</f>
        <v>38</v>
      </c>
      <c r="H37" s="4">
        <f>H39</f>
        <v>38</v>
      </c>
      <c r="I37" s="4">
        <f>I39</f>
        <v>38</v>
      </c>
    </row>
    <row r="38" spans="2:9" ht="35.25" customHeight="1" thickBot="1">
      <c r="B38" s="89" t="s">
        <v>82</v>
      </c>
      <c r="C38" s="97" t="s">
        <v>84</v>
      </c>
      <c r="D38" s="61"/>
      <c r="E38" s="82">
        <v>1032</v>
      </c>
      <c r="F38" s="4"/>
      <c r="G38" s="4"/>
      <c r="H38" s="4"/>
      <c r="I38" s="4"/>
    </row>
    <row r="39" spans="2:9" ht="34.5" customHeight="1" thickBot="1">
      <c r="B39" s="64" t="s">
        <v>83</v>
      </c>
      <c r="C39" s="94" t="s">
        <v>85</v>
      </c>
      <c r="D39" s="64">
        <v>204</v>
      </c>
      <c r="E39" s="82">
        <v>300</v>
      </c>
      <c r="F39" s="6">
        <v>38</v>
      </c>
      <c r="G39" s="6">
        <v>38</v>
      </c>
      <c r="H39" s="6">
        <v>38</v>
      </c>
      <c r="I39" s="29">
        <v>38</v>
      </c>
    </row>
    <row r="40" spans="2:9" ht="30" customHeight="1" thickBot="1">
      <c r="B40" s="62" t="s">
        <v>30</v>
      </c>
      <c r="C40" s="67" t="s">
        <v>16</v>
      </c>
      <c r="D40" s="62" t="e">
        <f>#REF!+D42+#REF!</f>
        <v>#REF!</v>
      </c>
      <c r="E40" s="80">
        <f>E42+E43+E41+E44</f>
        <v>1452</v>
      </c>
      <c r="F40" s="4" t="e">
        <f>#REF!+F42</f>
        <v>#REF!</v>
      </c>
      <c r="G40" s="4" t="e">
        <f>#REF!+G42</f>
        <v>#REF!</v>
      </c>
      <c r="H40" s="4" t="e">
        <f>#REF!+H42</f>
        <v>#REF!</v>
      </c>
      <c r="I40" s="4" t="e">
        <f>#REF!+I42</f>
        <v>#REF!</v>
      </c>
    </row>
    <row r="41" spans="2:9" ht="93" customHeight="1" thickBot="1">
      <c r="B41" s="64" t="s">
        <v>115</v>
      </c>
      <c r="C41" s="115" t="s">
        <v>114</v>
      </c>
      <c r="D41" s="62"/>
      <c r="E41" s="82">
        <v>630</v>
      </c>
      <c r="F41" s="4"/>
      <c r="G41" s="4"/>
      <c r="H41" s="4"/>
      <c r="I41" s="114"/>
    </row>
    <row r="42" spans="2:9" ht="45.75" customHeight="1" thickBot="1">
      <c r="B42" s="64" t="s">
        <v>86</v>
      </c>
      <c r="C42" s="94" t="s">
        <v>87</v>
      </c>
      <c r="D42" s="64">
        <v>510</v>
      </c>
      <c r="E42" s="82">
        <v>635.2</v>
      </c>
      <c r="F42" s="59">
        <v>25</v>
      </c>
      <c r="G42" s="13">
        <v>25</v>
      </c>
      <c r="H42" s="13">
        <v>25</v>
      </c>
      <c r="I42" s="9">
        <v>25</v>
      </c>
    </row>
    <row r="43" spans="2:10" ht="45.75" customHeight="1" thickBot="1">
      <c r="B43" s="85" t="s">
        <v>89</v>
      </c>
      <c r="C43" s="94" t="s">
        <v>88</v>
      </c>
      <c r="D43" s="64"/>
      <c r="E43" s="82">
        <v>156.4</v>
      </c>
      <c r="F43" s="59"/>
      <c r="G43" s="13"/>
      <c r="H43" s="13"/>
      <c r="I43" s="86"/>
      <c r="J43" s="88"/>
    </row>
    <row r="44" spans="2:10" ht="78.75" customHeight="1" thickBot="1">
      <c r="B44" s="85" t="s">
        <v>122</v>
      </c>
      <c r="C44" s="94" t="s">
        <v>123</v>
      </c>
      <c r="D44" s="64"/>
      <c r="E44" s="82">
        <v>30.4</v>
      </c>
      <c r="F44" s="59"/>
      <c r="G44" s="13"/>
      <c r="H44" s="13"/>
      <c r="I44" s="86"/>
      <c r="J44" s="88"/>
    </row>
    <row r="45" spans="2:10" ht="21.75" customHeight="1" thickBot="1">
      <c r="B45" s="62" t="s">
        <v>35</v>
      </c>
      <c r="C45" s="67" t="s">
        <v>36</v>
      </c>
      <c r="D45" s="62" t="e">
        <f>#REF!</f>
        <v>#REF!</v>
      </c>
      <c r="E45" s="80">
        <f>E46+E49+E48+E47</f>
        <v>78</v>
      </c>
      <c r="F45" s="60" t="e">
        <f>#REF!</f>
        <v>#REF!</v>
      </c>
      <c r="G45" s="18" t="e">
        <f>#REF!</f>
        <v>#REF!</v>
      </c>
      <c r="H45" s="18" t="e">
        <f>#REF!</f>
        <v>#REF!</v>
      </c>
      <c r="I45" s="87" t="e">
        <f>#REF!</f>
        <v>#REF!</v>
      </c>
      <c r="J45" s="52"/>
    </row>
    <row r="46" spans="2:9" ht="46.5" customHeight="1" thickBot="1">
      <c r="B46" s="64" t="s">
        <v>90</v>
      </c>
      <c r="C46" s="98" t="s">
        <v>92</v>
      </c>
      <c r="D46" s="61"/>
      <c r="E46" s="82">
        <v>56</v>
      </c>
      <c r="F46" s="34"/>
      <c r="G46" s="34"/>
      <c r="H46" s="34"/>
      <c r="I46" s="34"/>
    </row>
    <row r="47" spans="2:9" ht="63" customHeight="1" thickBot="1">
      <c r="B47" s="64" t="s">
        <v>120</v>
      </c>
      <c r="C47" s="119" t="s">
        <v>121</v>
      </c>
      <c r="D47" s="61"/>
      <c r="E47" s="82">
        <v>3</v>
      </c>
      <c r="F47" s="34"/>
      <c r="G47" s="34"/>
      <c r="H47" s="34"/>
      <c r="I47" s="34"/>
    </row>
    <row r="48" spans="2:9" ht="46.5" customHeight="1" thickBot="1">
      <c r="B48" s="64" t="s">
        <v>118</v>
      </c>
      <c r="C48" s="117" t="s">
        <v>119</v>
      </c>
      <c r="D48" s="61"/>
      <c r="E48" s="82">
        <v>15</v>
      </c>
      <c r="F48" s="34"/>
      <c r="G48" s="34"/>
      <c r="H48" s="34"/>
      <c r="I48" s="34"/>
    </row>
    <row r="49" spans="2:9" ht="49.5" customHeight="1" thickBot="1">
      <c r="B49" s="64" t="s">
        <v>91</v>
      </c>
      <c r="C49" s="99" t="s">
        <v>93</v>
      </c>
      <c r="D49" s="64">
        <v>79</v>
      </c>
      <c r="E49" s="76">
        <v>4</v>
      </c>
      <c r="F49" s="6">
        <v>15</v>
      </c>
      <c r="G49" s="6">
        <v>15</v>
      </c>
      <c r="H49" s="6">
        <v>15</v>
      </c>
      <c r="I49" s="15">
        <v>15</v>
      </c>
    </row>
    <row r="50" spans="2:9" ht="21.75" customHeight="1" thickBot="1">
      <c r="B50" s="69" t="s">
        <v>31</v>
      </c>
      <c r="C50" s="71" t="s">
        <v>17</v>
      </c>
      <c r="D50" s="69" t="e">
        <f>D52+#REF!+D55+D63+#REF!</f>
        <v>#REF!</v>
      </c>
      <c r="E50" s="80">
        <f>E51+E53+E62+E59+E64</f>
        <v>29490.723</v>
      </c>
      <c r="F50" s="32" t="e">
        <f>F51+F53+F62+#REF!</f>
        <v>#REF!</v>
      </c>
      <c r="G50" s="32" t="e">
        <f>G51+G53+G62+#REF!</f>
        <v>#REF!</v>
      </c>
      <c r="H50" s="32" t="e">
        <f>H51+H53+H62+#REF!</f>
        <v>#REF!</v>
      </c>
      <c r="I50" s="32" t="e">
        <f>I51+I53+I62+#REF!</f>
        <v>#REF!</v>
      </c>
    </row>
    <row r="51" spans="2:9" ht="30.75" customHeight="1" thickBot="1">
      <c r="B51" s="62" t="s">
        <v>46</v>
      </c>
      <c r="C51" s="67" t="s">
        <v>44</v>
      </c>
      <c r="D51" s="62"/>
      <c r="E51" s="80">
        <f>E52</f>
        <v>1442</v>
      </c>
      <c r="F51" s="56" t="e">
        <f>F52+#REF!</f>
        <v>#REF!</v>
      </c>
      <c r="G51" s="24" t="e">
        <f>G52+#REF!</f>
        <v>#REF!</v>
      </c>
      <c r="H51" s="24" t="e">
        <f>H52+#REF!</f>
        <v>#REF!</v>
      </c>
      <c r="I51" s="24" t="e">
        <f>I52+#REF!</f>
        <v>#REF!</v>
      </c>
    </row>
    <row r="52" spans="2:9" s="35" customFormat="1" ht="33.75" customHeight="1" thickBot="1">
      <c r="B52" s="64" t="s">
        <v>66</v>
      </c>
      <c r="C52" s="100" t="s">
        <v>94</v>
      </c>
      <c r="D52" s="64">
        <v>1534</v>
      </c>
      <c r="E52" s="76">
        <v>1442</v>
      </c>
      <c r="F52" s="12">
        <v>435</v>
      </c>
      <c r="G52" s="12">
        <v>436</v>
      </c>
      <c r="H52" s="22">
        <v>436</v>
      </c>
      <c r="I52" s="23">
        <v>436</v>
      </c>
    </row>
    <row r="53" spans="2:10" ht="32.25" customHeight="1" thickBot="1">
      <c r="B53" s="62" t="s">
        <v>47</v>
      </c>
      <c r="C53" s="67" t="s">
        <v>45</v>
      </c>
      <c r="D53" s="62"/>
      <c r="E53" s="83">
        <f>E54</f>
        <v>1609.8999999999999</v>
      </c>
      <c r="F53" s="42">
        <f>F54</f>
        <v>211</v>
      </c>
      <c r="G53" s="25">
        <f>G54</f>
        <v>0</v>
      </c>
      <c r="H53" s="25">
        <f>H54</f>
        <v>0</v>
      </c>
      <c r="I53" s="47">
        <f>I54</f>
        <v>0</v>
      </c>
      <c r="J53" s="52"/>
    </row>
    <row r="54" spans="2:10" s="37" customFormat="1" ht="20.25" customHeight="1">
      <c r="B54" s="61" t="s">
        <v>48</v>
      </c>
      <c r="C54" s="63" t="s">
        <v>49</v>
      </c>
      <c r="D54" s="61"/>
      <c r="E54" s="84">
        <f>E55+E56+E57+E58</f>
        <v>1609.8999999999999</v>
      </c>
      <c r="F54" s="43">
        <f>F55+F56</f>
        <v>211</v>
      </c>
      <c r="G54" s="36">
        <f>G55+G56</f>
        <v>0</v>
      </c>
      <c r="H54" s="36">
        <f>H55+H56</f>
        <v>0</v>
      </c>
      <c r="I54" s="48">
        <f>I55+I56</f>
        <v>0</v>
      </c>
      <c r="J54" s="53"/>
    </row>
    <row r="55" spans="2:14" s="35" customFormat="1" ht="109.5" customHeight="1" thickBot="1">
      <c r="B55" s="64" t="s">
        <v>67</v>
      </c>
      <c r="C55" s="68" t="s">
        <v>104</v>
      </c>
      <c r="D55" s="70">
        <v>153</v>
      </c>
      <c r="E55" s="76">
        <v>202.1</v>
      </c>
      <c r="F55" s="41">
        <v>211</v>
      </c>
      <c r="G55" s="39"/>
      <c r="H55" s="39"/>
      <c r="I55" s="49"/>
      <c r="J55" s="54"/>
      <c r="N55" s="38"/>
    </row>
    <row r="56" spans="2:10" s="35" customFormat="1" ht="78" customHeight="1" thickBot="1">
      <c r="B56" s="104" t="s">
        <v>68</v>
      </c>
      <c r="C56" s="109" t="s">
        <v>105</v>
      </c>
      <c r="D56" s="39"/>
      <c r="E56" s="105">
        <v>912.8</v>
      </c>
      <c r="F56" s="44"/>
      <c r="G56" s="28"/>
      <c r="H56" s="28"/>
      <c r="I56" s="50"/>
      <c r="J56" s="54"/>
    </row>
    <row r="57" spans="2:10" s="35" customFormat="1" ht="51" customHeight="1" thickBot="1">
      <c r="B57" s="104" t="s">
        <v>106</v>
      </c>
      <c r="C57" s="109" t="s">
        <v>107</v>
      </c>
      <c r="D57" s="39"/>
      <c r="E57" s="105">
        <v>255</v>
      </c>
      <c r="F57" s="101"/>
      <c r="G57" s="102"/>
      <c r="H57" s="102"/>
      <c r="I57" s="103"/>
      <c r="J57" s="54"/>
    </row>
    <row r="58" spans="2:10" s="35" customFormat="1" ht="81" customHeight="1" thickBot="1">
      <c r="B58" s="39" t="s">
        <v>117</v>
      </c>
      <c r="C58" s="116" t="s">
        <v>116</v>
      </c>
      <c r="D58" s="39"/>
      <c r="E58" s="105">
        <v>240</v>
      </c>
      <c r="F58" s="101"/>
      <c r="G58" s="102"/>
      <c r="H58" s="102"/>
      <c r="I58" s="103"/>
      <c r="J58" s="54"/>
    </row>
    <row r="59" spans="2:10" s="35" customFormat="1" ht="21.75" customHeight="1" thickBot="1">
      <c r="B59" s="106" t="s">
        <v>100</v>
      </c>
      <c r="C59" s="107" t="s">
        <v>101</v>
      </c>
      <c r="D59" s="39"/>
      <c r="E59" s="108">
        <f>E60+E61</f>
        <v>26072.223</v>
      </c>
      <c r="F59" s="101"/>
      <c r="G59" s="102"/>
      <c r="H59" s="102"/>
      <c r="I59" s="103"/>
      <c r="J59" s="54"/>
    </row>
    <row r="60" spans="2:10" s="35" customFormat="1" ht="31.5" customHeight="1" thickBot="1">
      <c r="B60" s="64" t="s">
        <v>102</v>
      </c>
      <c r="C60" s="94" t="s">
        <v>103</v>
      </c>
      <c r="D60" s="70"/>
      <c r="E60" s="76">
        <v>22072.223</v>
      </c>
      <c r="F60" s="101"/>
      <c r="G60" s="102"/>
      <c r="H60" s="102"/>
      <c r="I60" s="103"/>
      <c r="J60" s="54"/>
    </row>
    <row r="61" spans="2:10" s="35" customFormat="1" ht="47.25" customHeight="1" thickBot="1">
      <c r="B61" s="64" t="s">
        <v>112</v>
      </c>
      <c r="C61" s="94" t="s">
        <v>113</v>
      </c>
      <c r="D61" s="70"/>
      <c r="E61" s="76">
        <v>4000</v>
      </c>
      <c r="F61" s="101"/>
      <c r="G61" s="102"/>
      <c r="H61" s="102"/>
      <c r="I61" s="103"/>
      <c r="J61" s="54"/>
    </row>
    <row r="62" spans="2:10" ht="36" customHeight="1" thickBot="1">
      <c r="B62" s="62" t="s">
        <v>50</v>
      </c>
      <c r="C62" s="67" t="s">
        <v>57</v>
      </c>
      <c r="D62" s="69"/>
      <c r="E62" s="83">
        <f>E63</f>
        <v>159.6</v>
      </c>
      <c r="F62" s="45">
        <f>F63</f>
        <v>147</v>
      </c>
      <c r="G62" s="40">
        <f>G63</f>
        <v>0</v>
      </c>
      <c r="H62" s="40">
        <f>H63</f>
        <v>0</v>
      </c>
      <c r="I62" s="51">
        <f>I63</f>
        <v>0</v>
      </c>
      <c r="J62" s="52"/>
    </row>
    <row r="63" spans="2:10" ht="48.75" customHeight="1" thickBot="1">
      <c r="B63" s="64" t="s">
        <v>69</v>
      </c>
      <c r="C63" s="94" t="s">
        <v>95</v>
      </c>
      <c r="D63" s="64">
        <v>228</v>
      </c>
      <c r="E63" s="76">
        <v>159.6</v>
      </c>
      <c r="F63" s="46">
        <v>147</v>
      </c>
      <c r="G63" s="26">
        <v>0</v>
      </c>
      <c r="H63" s="26">
        <v>0</v>
      </c>
      <c r="I63" s="50">
        <f>J63+K63+L63+M63</f>
        <v>0</v>
      </c>
      <c r="J63" s="52"/>
    </row>
    <row r="64" spans="2:10" ht="18" customHeight="1">
      <c r="B64" s="62" t="s">
        <v>111</v>
      </c>
      <c r="C64" s="71" t="s">
        <v>110</v>
      </c>
      <c r="D64" s="62"/>
      <c r="E64" s="113">
        <f>E65</f>
        <v>207</v>
      </c>
      <c r="F64" s="22"/>
      <c r="G64" s="22"/>
      <c r="H64" s="22"/>
      <c r="I64" s="110"/>
      <c r="J64" s="52"/>
    </row>
    <row r="65" spans="2:10" ht="33.75" customHeight="1">
      <c r="B65" s="111" t="s">
        <v>109</v>
      </c>
      <c r="C65" s="112" t="s">
        <v>108</v>
      </c>
      <c r="D65" s="64"/>
      <c r="E65" s="118">
        <v>207</v>
      </c>
      <c r="F65" s="22"/>
      <c r="G65" s="22"/>
      <c r="H65" s="22"/>
      <c r="I65" s="110"/>
      <c r="J65" s="52"/>
    </row>
    <row r="66" spans="2:9" ht="12.75" customHeight="1">
      <c r="B66" s="141"/>
      <c r="C66" s="142" t="s">
        <v>18</v>
      </c>
      <c r="D66" s="141" t="e">
        <f aca="true" t="shared" si="7" ref="D66:I66">D50+D10</f>
        <v>#REF!</v>
      </c>
      <c r="E66" s="126">
        <f t="shared" si="7"/>
        <v>58582.023</v>
      </c>
      <c r="F66" s="127" t="e">
        <f t="shared" si="7"/>
        <v>#REF!</v>
      </c>
      <c r="G66" s="121" t="e">
        <f t="shared" si="7"/>
        <v>#REF!</v>
      </c>
      <c r="H66" s="121" t="e">
        <f t="shared" si="7"/>
        <v>#REF!</v>
      </c>
      <c r="I66" s="121" t="e">
        <f t="shared" si="7"/>
        <v>#REF!</v>
      </c>
    </row>
    <row r="67" spans="2:9" ht="13.5" customHeight="1" thickBot="1">
      <c r="B67" s="141"/>
      <c r="C67" s="142"/>
      <c r="D67" s="141"/>
      <c r="E67" s="126"/>
      <c r="F67" s="128"/>
      <c r="G67" s="122"/>
      <c r="H67" s="122"/>
      <c r="I67" s="122"/>
    </row>
    <row r="69" spans="5:9" ht="12.75">
      <c r="E69" s="19"/>
      <c r="F69" s="19"/>
      <c r="G69" s="19"/>
      <c r="H69" s="19"/>
      <c r="I69" s="19"/>
    </row>
  </sheetData>
  <mergeCells count="25">
    <mergeCell ref="B66:B67"/>
    <mergeCell ref="C66:C67"/>
    <mergeCell ref="D66:D67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6:I67"/>
    <mergeCell ref="I10:I12"/>
    <mergeCell ref="E66:E67"/>
    <mergeCell ref="F66:F67"/>
    <mergeCell ref="G66:G67"/>
    <mergeCell ref="H66:H67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2015-12-24T09:54:50Z</cp:lastPrinted>
  <dcterms:created xsi:type="dcterms:W3CDTF">2003-04-01T12:03:41Z</dcterms:created>
  <dcterms:modified xsi:type="dcterms:W3CDTF">2015-12-25T05:19:49Z</dcterms:modified>
  <cp:category/>
  <cp:version/>
  <cp:contentType/>
  <cp:contentStatus/>
</cp:coreProperties>
</file>