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'доходы'!$A$1:$G$69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<sst xmlns="http://schemas.openxmlformats.org/spreadsheetml/2006/main" count="130" uniqueCount="130">
  <si>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</si>
  <si>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</si>
  <si>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</si>
  <si>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</si>
  <si>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</si>
  <si>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</si>
  <si>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</si>
  <si>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</si>
  <si>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</si>
  <si>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</si>
  <si>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</si>
  <si>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</si>
  <si>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</si>
  <si>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</si>
  <si>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</si>
  <si>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</si>
  <si>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</si>
  <si>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</si>
  <si>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</si>
  <si>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</si>
  <si>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</si>
  <si>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</si>
  <si>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</si>
  <si>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</si>
  <si>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</si>
  <si>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</si>
  <si>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</si>
  <si>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</si>
  <si>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</si>
  <si>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</si>
  <si>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</si>
  <si>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</si>
  <si>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</si>
  <si>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</si>
  <si>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</si>
  <si>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</si>
  <si>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</si>
  <si>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</si>
  <si>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</si>
  <si>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</si>
  <si>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</si>
  <si>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</si>
  <si>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</si>
  <si>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</si>
  <si>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</si>
  <si>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</si>
  <si>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</si>
  <si>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</si>
  <si>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</si>
  <si>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</si>
  <si>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</si>
  <si>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</si>
  <si>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</si>
  <si>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</si>
  <si>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</si>
  <si>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</si>
  <si>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</si>
  <si>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</si>
  <si>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</si>
  <si>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</si>
  <si>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</si>
  <si>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</si>
  <si>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</si>
  <si>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</si>
  <si>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</si>
  <si>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</si>
  <si>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</si>
  <si>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</si>
  <si>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</si>
  <si>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</si>
  <si>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</si>
  <si>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</si>
  <si>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</si>
  <si>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</si>
  <si>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</si>
  <si>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</si>
  <si>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</si>
  <si>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</si>
  <si>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</si>
  <si>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</si>
  <si>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</si>
  <si>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</si>
  <si>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</si>
  <si>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</si>
  <si>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</si>
  <si>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</si>
  <si>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</si>
  <si>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</si>
  <si>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</si>
  <si>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</si>
  <si>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</si>
  <si>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</si>
  <si>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</si>
  <si>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</si>
  <si>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1 14 06025 13 0000 430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</si>
  <si>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</si>
  <si>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</si>
  <si>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</si>
  <si>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</si>
  <si>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</si>
  <si>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</si>
  <si>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</si>
  <si>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 xml:space="preserve">                        Поступление доходов в бюджет муниципального образования поселок Ставрово на 2015 год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</si>
  <si>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</si>
  <si>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</si>
  <si>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>2 02 04000 00 0000 151</t>
  </si>
  <si>
    <t>Иные межбюджетные трансферты</t>
  </si>
  <si>
    <t>2 02 04999 13 0000 151</t>
  </si>
  <si>
    <t>Прочие межбюджетные трансферты передаваемые бюджетам городских поселений</t>
  </si>
  <si>
    <t xml:space="preserve">Прочие субсидии бюджетам городских поселений (Субсидии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культуры)  </t>
  </si>
  <si>
    <t xml:space="preserve"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</si>
  <si>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2 02 02999 13 7390 151</t>
  </si>
  <si>
    <t>Прочие субсидии бюджетам городских поселений (Прочие субсидии бюджетам муниципальных образований на финансовое обеспечение дорожной деятельности)</t>
  </si>
  <si>
    <t>Прочие безвозмездные поступления в бюджеты городских поселений</t>
  </si>
  <si>
    <t>2 07 05030 13 0000 180</t>
  </si>
  <si>
    <t>Прочие безвозмездные поступления</t>
  </si>
  <si>
    <t>2 07 00000 00 0000 000</t>
  </si>
  <si>
    <t>2 02 04999 13 8044 151</t>
  </si>
  <si>
    <t>Прочие межбюджетные трансферты передаваемые бюджетам городских поселений (Прочие межбюджетные трансферты бюджетам муниципальных образований на сбалансированность)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</si>
  <si>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</si>
  <si>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</si>
  <si>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Прочие субсидии бюджетам городских поселений (Прочие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деятельности)</t>
  </si>
  <si>
    <t>2 02 02999 13 7008 151</t>
  </si>
  <si>
    <t>1 16 51040 02 0000 140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</si>
  <si>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</si>
  <si>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</si>
  <si>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</si>
  <si>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</si>
  <si>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</si>
  <si>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от 04.09.2015г.  № 12/55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</si>
</sst>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justify"/>
    </xf>
    <xf numFmtId="0" fontId="5" fillId="0" borderId="1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169" fontId="3" fillId="0" borderId="11" xfId="0" applyNumberFormat="1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169" fontId="5" fillId="0" borderId="11" xfId="0" applyNumberFormat="1" applyFont="1" applyFill="1" applyBorder="1" applyAlignment="1">
      <alignment horizontal="center" vertical="justify"/>
    </xf>
    <xf numFmtId="0" fontId="5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0" t="s">
        <v>4</v>
      </c>
      <c r="C6" s="120"/>
      <c r="D6" s="120"/>
      <c r="E6" s="120"/>
      <c r="F6" s="120"/>
      <c r="G6" s="120"/>
      <c r="H6" s="120"/>
      <c r="I6" s="12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1"/>
  <sheetViews>
    <sheetView tabSelected="1" zoomScaleSheetLayoutView="75" workbookViewId="0" topLeftCell="A58">
      <selection activeCell="C13" sqref="C1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35" t="s">
        <v>75</v>
      </c>
      <c r="D1" s="135"/>
      <c r="E1" s="135"/>
      <c r="F1" s="135"/>
      <c r="G1" s="135"/>
      <c r="H1" s="135"/>
      <c r="I1" s="135"/>
    </row>
    <row r="2" spans="2:9" ht="12.75" customHeight="1">
      <c r="B2" s="8"/>
      <c r="C2" s="135" t="s">
        <v>81</v>
      </c>
      <c r="D2" s="135"/>
      <c r="E2" s="135"/>
      <c r="F2" s="135"/>
      <c r="G2" s="135"/>
      <c r="H2" s="135"/>
      <c r="I2" s="135"/>
    </row>
    <row r="3" spans="2:9" ht="12.75" customHeight="1">
      <c r="B3" s="8"/>
      <c r="C3" s="135" t="s">
        <v>129</v>
      </c>
      <c r="D3" s="135"/>
      <c r="E3" s="135"/>
      <c r="F3" s="135"/>
      <c r="G3" s="135"/>
      <c r="H3" s="135"/>
      <c r="I3" s="135"/>
    </row>
    <row r="4" spans="2:9" ht="12.75" customHeight="1">
      <c r="B4" s="8"/>
      <c r="C4" s="72"/>
      <c r="D4" s="72"/>
      <c r="E4" s="72"/>
      <c r="F4" s="72"/>
      <c r="G4" s="72"/>
      <c r="H4" s="72"/>
      <c r="I4" s="72"/>
    </row>
    <row r="5" spans="2:8" ht="41.25" customHeight="1">
      <c r="B5" s="140" t="s">
        <v>102</v>
      </c>
      <c r="C5" s="140"/>
      <c r="D5" s="140"/>
      <c r="E5" s="140"/>
      <c r="F5" s="8"/>
      <c r="G5" s="8"/>
      <c r="H5" s="8"/>
    </row>
    <row r="6" spans="2:9" ht="13.5" customHeight="1" thickBot="1">
      <c r="B6" s="136"/>
      <c r="C6" s="137"/>
      <c r="D6" s="137"/>
      <c r="E6" s="137"/>
      <c r="F6" s="138"/>
      <c r="G6" s="138"/>
      <c r="H6" s="138"/>
      <c r="I6" s="138"/>
    </row>
    <row r="7" spans="2:9" ht="12.75" customHeight="1">
      <c r="B7" s="133" t="s">
        <v>74</v>
      </c>
      <c r="C7" s="133" t="s">
        <v>6</v>
      </c>
      <c r="D7" s="134" t="s">
        <v>37</v>
      </c>
      <c r="E7" s="139" t="s">
        <v>76</v>
      </c>
      <c r="F7" s="57"/>
      <c r="G7" s="10"/>
      <c r="H7" s="10"/>
      <c r="I7" s="10"/>
    </row>
    <row r="8" spans="2:9" ht="12.75" customHeight="1">
      <c r="B8" s="133"/>
      <c r="C8" s="133"/>
      <c r="D8" s="134"/>
      <c r="E8" s="139"/>
      <c r="F8" s="58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33"/>
      <c r="C9" s="133"/>
      <c r="D9" s="134"/>
      <c r="E9" s="139"/>
      <c r="F9" s="5"/>
      <c r="G9" s="3"/>
      <c r="H9" s="3"/>
      <c r="I9" s="3"/>
    </row>
    <row r="10" spans="2:10" ht="25.5" customHeight="1">
      <c r="B10" s="141" t="s">
        <v>19</v>
      </c>
      <c r="C10" s="141" t="s">
        <v>5</v>
      </c>
      <c r="D10" s="141" t="e">
        <f>D13+D23+D25+D31+D33+D42+D47+#REF!</f>
        <v>#REF!</v>
      </c>
      <c r="E10" s="132">
        <f>E13+E23+E25+E31+E33+E42+E47+E18+E39</f>
        <v>30418.399999999998</v>
      </c>
      <c r="F10" s="129" t="e">
        <f>F13+F23+F25+F31+F33+F42+F47+#REF!</f>
        <v>#REF!</v>
      </c>
      <c r="G10" s="123" t="e">
        <f>G13+G23+G25+G31+G33+G42+G47+#REF!</f>
        <v>#REF!</v>
      </c>
      <c r="H10" s="123" t="e">
        <f>H13+H23+H25+H31+H33+H42+H47+#REF!</f>
        <v>#REF!</v>
      </c>
      <c r="I10" s="123" t="e">
        <f>I13+I23+I25+I31+I33+I42+I47+#REF!</f>
        <v>#REF!</v>
      </c>
      <c r="J10" s="33"/>
    </row>
    <row r="11" spans="2:9" ht="1.5" customHeight="1">
      <c r="B11" s="141"/>
      <c r="C11" s="141"/>
      <c r="D11" s="141"/>
      <c r="E11" s="132"/>
      <c r="F11" s="130"/>
      <c r="G11" s="124"/>
      <c r="H11" s="124"/>
      <c r="I11" s="124"/>
    </row>
    <row r="12" spans="2:9" ht="2.25" customHeight="1" thickBot="1">
      <c r="B12" s="141"/>
      <c r="C12" s="141"/>
      <c r="D12" s="141"/>
      <c r="E12" s="132"/>
      <c r="F12" s="131"/>
      <c r="G12" s="125"/>
      <c r="H12" s="125"/>
      <c r="I12" s="125"/>
    </row>
    <row r="13" spans="2:9" ht="21.75" customHeight="1" thickBot="1">
      <c r="B13" s="62" t="s">
        <v>20</v>
      </c>
      <c r="C13" s="63" t="s">
        <v>7</v>
      </c>
      <c r="D13" s="62">
        <f aca="true" t="shared" si="0" ref="D13:I13">D14</f>
        <v>4325</v>
      </c>
      <c r="E13" s="73">
        <f t="shared" si="0"/>
        <v>6922.4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21</v>
      </c>
      <c r="C14" s="63" t="s">
        <v>8</v>
      </c>
      <c r="D14" s="61">
        <f>D15+D16</f>
        <v>4325</v>
      </c>
      <c r="E14" s="74">
        <f>E15+E16+E17</f>
        <v>6922.4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54</v>
      </c>
      <c r="C15" s="65" t="s">
        <v>51</v>
      </c>
      <c r="D15" s="64">
        <v>4275</v>
      </c>
      <c r="E15" s="75">
        <v>6835.2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55</v>
      </c>
      <c r="C16" s="65" t="s">
        <v>52</v>
      </c>
      <c r="D16" s="64">
        <v>50</v>
      </c>
      <c r="E16" s="75">
        <v>71.7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53</v>
      </c>
      <c r="C17" s="65" t="s">
        <v>56</v>
      </c>
      <c r="D17" s="64"/>
      <c r="E17" s="75">
        <v>15.5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60</v>
      </c>
      <c r="C18" s="66" t="s">
        <v>69</v>
      </c>
      <c r="D18" s="62"/>
      <c r="E18" s="73">
        <f>E19+E20+E21+E22</f>
        <v>809.1</v>
      </c>
      <c r="F18" s="6"/>
      <c r="G18" s="6"/>
      <c r="H18" s="6"/>
      <c r="I18" s="29"/>
    </row>
    <row r="19" spans="2:9" ht="75.75" customHeight="1" thickBot="1">
      <c r="B19" s="64" t="s">
        <v>61</v>
      </c>
      <c r="C19" s="65" t="s">
        <v>63</v>
      </c>
      <c r="D19" s="64"/>
      <c r="E19" s="76">
        <v>247.4</v>
      </c>
      <c r="F19" s="6"/>
      <c r="G19" s="6"/>
      <c r="H19" s="6"/>
      <c r="I19" s="29"/>
    </row>
    <row r="20" spans="2:9" ht="90" customHeight="1" thickBot="1">
      <c r="B20" s="64" t="s">
        <v>62</v>
      </c>
      <c r="C20" s="65" t="s">
        <v>64</v>
      </c>
      <c r="D20" s="64"/>
      <c r="E20" s="76">
        <v>9.2</v>
      </c>
      <c r="F20" s="6"/>
      <c r="G20" s="6"/>
      <c r="H20" s="6"/>
      <c r="I20" s="29"/>
    </row>
    <row r="21" spans="2:9" ht="79.5" customHeight="1" thickBot="1">
      <c r="B21" s="64" t="s">
        <v>65</v>
      </c>
      <c r="C21" s="65" t="s">
        <v>66</v>
      </c>
      <c r="D21" s="64"/>
      <c r="E21" s="76">
        <v>542</v>
      </c>
      <c r="F21" s="6"/>
      <c r="G21" s="6"/>
      <c r="H21" s="6"/>
      <c r="I21" s="29"/>
    </row>
    <row r="22" spans="2:9" ht="77.25" customHeight="1" thickBot="1">
      <c r="B22" s="64" t="s">
        <v>67</v>
      </c>
      <c r="C22" s="65" t="s">
        <v>68</v>
      </c>
      <c r="D22" s="64"/>
      <c r="E22" s="76">
        <v>10.5</v>
      </c>
      <c r="F22" s="6"/>
      <c r="G22" s="6"/>
      <c r="H22" s="6"/>
      <c r="I22" s="29"/>
    </row>
    <row r="23" spans="2:9" ht="19.5" customHeight="1" thickBot="1">
      <c r="B23" s="62" t="s">
        <v>22</v>
      </c>
      <c r="C23" s="67" t="s">
        <v>9</v>
      </c>
      <c r="D23" s="62">
        <f>D24</f>
        <v>135</v>
      </c>
      <c r="E23" s="77">
        <f>E24</f>
        <v>66.2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23</v>
      </c>
      <c r="C24" s="68" t="s">
        <v>10</v>
      </c>
      <c r="D24" s="64">
        <v>135</v>
      </c>
      <c r="E24" s="75">
        <v>66.2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24</v>
      </c>
      <c r="C25" s="67" t="s">
        <v>11</v>
      </c>
      <c r="D25" s="62" t="e">
        <f>D26+#REF!+D28</f>
        <v>#REF!</v>
      </c>
      <c r="E25" s="77">
        <f>E26+E28</f>
        <v>12025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25</v>
      </c>
      <c r="C26" s="63" t="s">
        <v>12</v>
      </c>
      <c r="D26" s="61">
        <f aca="true" t="shared" si="1" ref="D26:I26">D27</f>
        <v>216</v>
      </c>
      <c r="E26" s="78">
        <f t="shared" si="1"/>
        <v>505.6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77</v>
      </c>
      <c r="C27" s="94" t="s">
        <v>82</v>
      </c>
      <c r="D27" s="64">
        <v>216</v>
      </c>
      <c r="E27" s="75">
        <v>505.6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26</v>
      </c>
      <c r="C28" s="63" t="s">
        <v>38</v>
      </c>
      <c r="D28" s="61">
        <f aca="true" t="shared" si="2" ref="D28:I28">D29+D30</f>
        <v>8600</v>
      </c>
      <c r="E28" s="79">
        <f t="shared" si="2"/>
        <v>11519.4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38.25" customHeight="1" thickBot="1">
      <c r="B29" s="70" t="s">
        <v>78</v>
      </c>
      <c r="C29" s="95" t="s">
        <v>79</v>
      </c>
      <c r="D29" s="64">
        <v>300</v>
      </c>
      <c r="E29" s="75">
        <v>10904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33" customHeight="1">
      <c r="B30" s="96" t="s">
        <v>80</v>
      </c>
      <c r="C30" s="96" t="s">
        <v>101</v>
      </c>
      <c r="D30" s="64">
        <v>8300</v>
      </c>
      <c r="E30" s="93">
        <v>615.4</v>
      </c>
      <c r="F30" s="90">
        <v>2143</v>
      </c>
      <c r="G30" s="91">
        <v>2142</v>
      </c>
      <c r="H30" s="91">
        <v>2143</v>
      </c>
      <c r="I30" s="92">
        <v>2142</v>
      </c>
    </row>
    <row r="31" spans="2:9" ht="22.5" customHeight="1" thickBot="1">
      <c r="B31" s="62" t="s">
        <v>27</v>
      </c>
      <c r="C31" s="67" t="s">
        <v>13</v>
      </c>
      <c r="D31" s="62">
        <f aca="true" t="shared" si="3" ref="D31:I31">D32</f>
        <v>100</v>
      </c>
      <c r="E31" s="83">
        <f t="shared" si="3"/>
        <v>50</v>
      </c>
      <c r="F31" s="4">
        <f t="shared" si="3"/>
        <v>15</v>
      </c>
      <c r="G31" s="4">
        <f t="shared" si="3"/>
        <v>15</v>
      </c>
      <c r="H31" s="4">
        <f t="shared" si="3"/>
        <v>15</v>
      </c>
      <c r="I31" s="4">
        <f t="shared" si="3"/>
        <v>15</v>
      </c>
    </row>
    <row r="32" spans="2:9" ht="65.25" customHeight="1" thickBot="1">
      <c r="B32" s="64" t="s">
        <v>28</v>
      </c>
      <c r="C32" s="68" t="s">
        <v>14</v>
      </c>
      <c r="D32" s="64">
        <v>100</v>
      </c>
      <c r="E32" s="76">
        <v>50</v>
      </c>
      <c r="F32" s="6">
        <v>15</v>
      </c>
      <c r="G32" s="6">
        <v>15</v>
      </c>
      <c r="H32" s="6">
        <v>15</v>
      </c>
      <c r="I32" s="15">
        <v>15</v>
      </c>
    </row>
    <row r="33" spans="2:9" ht="30.75" customHeight="1" thickBot="1">
      <c r="B33" s="62" t="s">
        <v>32</v>
      </c>
      <c r="C33" s="67" t="s">
        <v>15</v>
      </c>
      <c r="D33" s="62">
        <f aca="true" t="shared" si="4" ref="D33:I33">D34+D37</f>
        <v>2683</v>
      </c>
      <c r="E33" s="80">
        <f t="shared" si="4"/>
        <v>4350</v>
      </c>
      <c r="F33" s="4">
        <f>F34+F37</f>
        <v>775</v>
      </c>
      <c r="G33" s="4">
        <f>G34+G37</f>
        <v>911</v>
      </c>
      <c r="H33" s="4">
        <f>H34+H37</f>
        <v>931</v>
      </c>
      <c r="I33" s="4">
        <f t="shared" si="4"/>
        <v>956</v>
      </c>
    </row>
    <row r="34" spans="2:9" ht="76.5" customHeight="1" thickBot="1">
      <c r="B34" s="61" t="s">
        <v>33</v>
      </c>
      <c r="C34" s="63" t="s">
        <v>34</v>
      </c>
      <c r="D34" s="61">
        <f aca="true" t="shared" si="5" ref="D34:I34">D35+D36</f>
        <v>2463</v>
      </c>
      <c r="E34" s="81">
        <f>E35+E36</f>
        <v>3550</v>
      </c>
      <c r="F34" s="5">
        <f t="shared" si="5"/>
        <v>755</v>
      </c>
      <c r="G34" s="5">
        <f t="shared" si="5"/>
        <v>855</v>
      </c>
      <c r="H34" s="5">
        <f t="shared" si="5"/>
        <v>875</v>
      </c>
      <c r="I34" s="5">
        <f t="shared" si="5"/>
        <v>866</v>
      </c>
    </row>
    <row r="35" spans="2:9" ht="76.5" customHeight="1" thickBot="1">
      <c r="B35" s="70" t="s">
        <v>83</v>
      </c>
      <c r="C35" s="94" t="s">
        <v>84</v>
      </c>
      <c r="D35" s="64">
        <v>1163</v>
      </c>
      <c r="E35" s="76">
        <v>1800</v>
      </c>
      <c r="F35" s="6">
        <v>330</v>
      </c>
      <c r="G35" s="6">
        <v>430</v>
      </c>
      <c r="H35" s="6">
        <v>450</v>
      </c>
      <c r="I35" s="15">
        <v>440</v>
      </c>
    </row>
    <row r="36" spans="2:9" ht="60.75" customHeight="1" thickBot="1">
      <c r="B36" s="64" t="s">
        <v>85</v>
      </c>
      <c r="C36" s="94" t="s">
        <v>103</v>
      </c>
      <c r="D36" s="64">
        <v>1300</v>
      </c>
      <c r="E36" s="76">
        <v>1750</v>
      </c>
      <c r="F36" s="6">
        <v>425</v>
      </c>
      <c r="G36" s="6">
        <v>425</v>
      </c>
      <c r="H36" s="6">
        <v>425</v>
      </c>
      <c r="I36" s="15">
        <v>426</v>
      </c>
    </row>
    <row r="37" spans="2:9" ht="75.75" customHeight="1" thickBot="1">
      <c r="B37" s="61" t="s">
        <v>29</v>
      </c>
      <c r="C37" s="63" t="s">
        <v>39</v>
      </c>
      <c r="D37" s="61">
        <f aca="true" t="shared" si="6" ref="D37:I37">D38</f>
        <v>220</v>
      </c>
      <c r="E37" s="76">
        <f t="shared" si="6"/>
        <v>800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20">
        <f t="shared" si="6"/>
        <v>90</v>
      </c>
    </row>
    <row r="38" spans="2:9" ht="76.5" customHeight="1" thickBot="1">
      <c r="B38" s="64" t="s">
        <v>86</v>
      </c>
      <c r="C38" s="94" t="s">
        <v>104</v>
      </c>
      <c r="D38" s="64">
        <v>220</v>
      </c>
      <c r="E38" s="76">
        <v>800</v>
      </c>
      <c r="F38" s="6">
        <v>20</v>
      </c>
      <c r="G38" s="6">
        <v>56</v>
      </c>
      <c r="H38" s="6">
        <v>56</v>
      </c>
      <c r="I38" s="15">
        <v>90</v>
      </c>
    </row>
    <row r="39" spans="2:9" ht="35.25" customHeight="1" thickBot="1">
      <c r="B39" s="62" t="s">
        <v>57</v>
      </c>
      <c r="C39" s="67" t="s">
        <v>58</v>
      </c>
      <c r="D39" s="62">
        <v>204</v>
      </c>
      <c r="E39" s="80">
        <f>E40+E41</f>
        <v>1332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89" t="s">
        <v>87</v>
      </c>
      <c r="C40" s="97" t="s">
        <v>89</v>
      </c>
      <c r="D40" s="61"/>
      <c r="E40" s="82">
        <v>1032</v>
      </c>
      <c r="F40" s="4"/>
      <c r="G40" s="4"/>
      <c r="H40" s="4"/>
      <c r="I40" s="4"/>
    </row>
    <row r="41" spans="2:9" ht="34.5" customHeight="1" thickBot="1">
      <c r="B41" s="64" t="s">
        <v>88</v>
      </c>
      <c r="C41" s="94" t="s">
        <v>90</v>
      </c>
      <c r="D41" s="64">
        <v>204</v>
      </c>
      <c r="E41" s="82">
        <v>300</v>
      </c>
      <c r="F41" s="6">
        <v>38</v>
      </c>
      <c r="G41" s="6">
        <v>38</v>
      </c>
      <c r="H41" s="6">
        <v>38</v>
      </c>
      <c r="I41" s="29">
        <v>38</v>
      </c>
    </row>
    <row r="42" spans="2:9" ht="30" customHeight="1" thickBot="1">
      <c r="B42" s="62" t="s">
        <v>30</v>
      </c>
      <c r="C42" s="67" t="s">
        <v>16</v>
      </c>
      <c r="D42" s="62" t="e">
        <f>#REF!+D44+#REF!</f>
        <v>#REF!</v>
      </c>
      <c r="E42" s="80">
        <f>E44+E45+E43+E46</f>
        <v>4806.7</v>
      </c>
      <c r="F42" s="4" t="e">
        <f>#REF!+F44</f>
        <v>#REF!</v>
      </c>
      <c r="G42" s="4" t="e">
        <f>#REF!+G44</f>
        <v>#REF!</v>
      </c>
      <c r="H42" s="4" t="e">
        <f>#REF!+H44</f>
        <v>#REF!</v>
      </c>
      <c r="I42" s="4" t="e">
        <f>#REF!+I44</f>
        <v>#REF!</v>
      </c>
    </row>
    <row r="43" spans="2:9" ht="93" customHeight="1" thickBot="1">
      <c r="B43" s="64" t="s">
        <v>120</v>
      </c>
      <c r="C43" s="115" t="s">
        <v>119</v>
      </c>
      <c r="D43" s="62"/>
      <c r="E43" s="82">
        <v>2000</v>
      </c>
      <c r="F43" s="4"/>
      <c r="G43" s="4"/>
      <c r="H43" s="4"/>
      <c r="I43" s="114"/>
    </row>
    <row r="44" spans="2:9" ht="45.75" customHeight="1" thickBot="1">
      <c r="B44" s="64" t="s">
        <v>91</v>
      </c>
      <c r="C44" s="94" t="s">
        <v>92</v>
      </c>
      <c r="D44" s="64">
        <v>510</v>
      </c>
      <c r="E44" s="82">
        <v>796</v>
      </c>
      <c r="F44" s="59">
        <v>25</v>
      </c>
      <c r="G44" s="13">
        <v>25</v>
      </c>
      <c r="H44" s="13">
        <v>25</v>
      </c>
      <c r="I44" s="9">
        <v>25</v>
      </c>
    </row>
    <row r="45" spans="2:10" ht="45.75" customHeight="1" thickBot="1">
      <c r="B45" s="85" t="s">
        <v>94</v>
      </c>
      <c r="C45" s="94" t="s">
        <v>93</v>
      </c>
      <c r="D45" s="64"/>
      <c r="E45" s="82">
        <v>2000</v>
      </c>
      <c r="F45" s="59"/>
      <c r="G45" s="13"/>
      <c r="H45" s="13"/>
      <c r="I45" s="86"/>
      <c r="J45" s="88"/>
    </row>
    <row r="46" spans="2:10" ht="78.75" customHeight="1" thickBot="1">
      <c r="B46" s="85" t="s">
        <v>127</v>
      </c>
      <c r="C46" s="94" t="s">
        <v>128</v>
      </c>
      <c r="D46" s="64"/>
      <c r="E46" s="82">
        <v>10.7</v>
      </c>
      <c r="F46" s="59"/>
      <c r="G46" s="13"/>
      <c r="H46" s="13"/>
      <c r="I46" s="86"/>
      <c r="J46" s="88"/>
    </row>
    <row r="47" spans="2:10" ht="21.75" customHeight="1" thickBot="1">
      <c r="B47" s="62" t="s">
        <v>35</v>
      </c>
      <c r="C47" s="67" t="s">
        <v>36</v>
      </c>
      <c r="D47" s="62" t="e">
        <f>#REF!</f>
        <v>#REF!</v>
      </c>
      <c r="E47" s="80">
        <f>E48+E51+E50+E49</f>
        <v>57</v>
      </c>
      <c r="F47" s="60" t="e">
        <f>#REF!</f>
        <v>#REF!</v>
      </c>
      <c r="G47" s="18" t="e">
        <f>#REF!</f>
        <v>#REF!</v>
      </c>
      <c r="H47" s="18" t="e">
        <f>#REF!</f>
        <v>#REF!</v>
      </c>
      <c r="I47" s="87" t="e">
        <f>#REF!</f>
        <v>#REF!</v>
      </c>
      <c r="J47" s="52"/>
    </row>
    <row r="48" spans="2:9" ht="46.5" customHeight="1" thickBot="1">
      <c r="B48" s="64" t="s">
        <v>95</v>
      </c>
      <c r="C48" s="98" t="s">
        <v>97</v>
      </c>
      <c r="D48" s="61"/>
      <c r="E48" s="82">
        <v>40</v>
      </c>
      <c r="F48" s="34"/>
      <c r="G48" s="34"/>
      <c r="H48" s="34"/>
      <c r="I48" s="34"/>
    </row>
    <row r="49" spans="2:9" ht="63" customHeight="1" thickBot="1">
      <c r="B49" s="64" t="s">
        <v>125</v>
      </c>
      <c r="C49" s="119" t="s">
        <v>126</v>
      </c>
      <c r="D49" s="61"/>
      <c r="E49" s="82">
        <v>3</v>
      </c>
      <c r="F49" s="34"/>
      <c r="G49" s="34"/>
      <c r="H49" s="34"/>
      <c r="I49" s="34"/>
    </row>
    <row r="50" spans="2:9" ht="46.5" customHeight="1" thickBot="1">
      <c r="B50" s="64" t="s">
        <v>123</v>
      </c>
      <c r="C50" s="117" t="s">
        <v>124</v>
      </c>
      <c r="D50" s="61"/>
      <c r="E50" s="82">
        <v>10</v>
      </c>
      <c r="F50" s="34"/>
      <c r="G50" s="34"/>
      <c r="H50" s="34"/>
      <c r="I50" s="34"/>
    </row>
    <row r="51" spans="2:9" ht="49.5" customHeight="1" thickBot="1">
      <c r="B51" s="64" t="s">
        <v>96</v>
      </c>
      <c r="C51" s="99" t="s">
        <v>98</v>
      </c>
      <c r="D51" s="64">
        <v>79</v>
      </c>
      <c r="E51" s="76">
        <v>4</v>
      </c>
      <c r="F51" s="6">
        <v>15</v>
      </c>
      <c r="G51" s="6">
        <v>15</v>
      </c>
      <c r="H51" s="6">
        <v>15</v>
      </c>
      <c r="I51" s="15">
        <v>15</v>
      </c>
    </row>
    <row r="52" spans="2:9" ht="21.75" customHeight="1" thickBot="1">
      <c r="B52" s="69" t="s">
        <v>31</v>
      </c>
      <c r="C52" s="71" t="s">
        <v>17</v>
      </c>
      <c r="D52" s="69" t="e">
        <f>D54+#REF!+D57+D65+#REF!</f>
        <v>#REF!</v>
      </c>
      <c r="E52" s="80">
        <f>E53+E55+E64+E61+E66</f>
        <v>29824.423000000003</v>
      </c>
      <c r="F52" s="32" t="e">
        <f>F53+F55+F64+#REF!</f>
        <v>#REF!</v>
      </c>
      <c r="G52" s="32" t="e">
        <f>G53+G55+G64+#REF!</f>
        <v>#REF!</v>
      </c>
      <c r="H52" s="32" t="e">
        <f>H53+H55+H64+#REF!</f>
        <v>#REF!</v>
      </c>
      <c r="I52" s="32" t="e">
        <f>I53+I55+I64+#REF!</f>
        <v>#REF!</v>
      </c>
    </row>
    <row r="53" spans="2:9" ht="30.75" customHeight="1" thickBot="1">
      <c r="B53" s="62" t="s">
        <v>46</v>
      </c>
      <c r="C53" s="67" t="s">
        <v>44</v>
      </c>
      <c r="D53" s="62"/>
      <c r="E53" s="80">
        <f>E54</f>
        <v>1442</v>
      </c>
      <c r="F53" s="56" t="e">
        <f>F54+#REF!</f>
        <v>#REF!</v>
      </c>
      <c r="G53" s="24" t="e">
        <f>G54+#REF!</f>
        <v>#REF!</v>
      </c>
      <c r="H53" s="24" t="e">
        <f>H54+#REF!</f>
        <v>#REF!</v>
      </c>
      <c r="I53" s="24" t="e">
        <f>I54+#REF!</f>
        <v>#REF!</v>
      </c>
    </row>
    <row r="54" spans="2:9" s="35" customFormat="1" ht="33.75" customHeight="1" thickBot="1">
      <c r="B54" s="64" t="s">
        <v>70</v>
      </c>
      <c r="C54" s="100" t="s">
        <v>99</v>
      </c>
      <c r="D54" s="64">
        <v>1534</v>
      </c>
      <c r="E54" s="76">
        <v>1442</v>
      </c>
      <c r="F54" s="12">
        <v>435</v>
      </c>
      <c r="G54" s="12">
        <v>436</v>
      </c>
      <c r="H54" s="22">
        <v>436</v>
      </c>
      <c r="I54" s="23">
        <v>436</v>
      </c>
    </row>
    <row r="55" spans="2:10" ht="32.25" customHeight="1" thickBot="1">
      <c r="B55" s="62" t="s">
        <v>47</v>
      </c>
      <c r="C55" s="67" t="s">
        <v>45</v>
      </c>
      <c r="D55" s="62"/>
      <c r="E55" s="83">
        <f>E56</f>
        <v>2024.1</v>
      </c>
      <c r="F55" s="42">
        <f>F56</f>
        <v>211</v>
      </c>
      <c r="G55" s="25">
        <f>G56</f>
        <v>0</v>
      </c>
      <c r="H55" s="25">
        <f>H56</f>
        <v>0</v>
      </c>
      <c r="I55" s="47">
        <f>I56</f>
        <v>0</v>
      </c>
      <c r="J55" s="52"/>
    </row>
    <row r="56" spans="2:10" s="37" customFormat="1" ht="20.25" customHeight="1">
      <c r="B56" s="61" t="s">
        <v>48</v>
      </c>
      <c r="C56" s="63" t="s">
        <v>49</v>
      </c>
      <c r="D56" s="61"/>
      <c r="E56" s="84">
        <f>E57+E58+E59+E60</f>
        <v>2024.1</v>
      </c>
      <c r="F56" s="43">
        <f>F57+F58</f>
        <v>211</v>
      </c>
      <c r="G56" s="36">
        <f>G57+G58</f>
        <v>0</v>
      </c>
      <c r="H56" s="36">
        <f>H57+H58</f>
        <v>0</v>
      </c>
      <c r="I56" s="48">
        <f>I57+I58</f>
        <v>0</v>
      </c>
      <c r="J56" s="53"/>
    </row>
    <row r="57" spans="2:14" s="35" customFormat="1" ht="109.5" customHeight="1" thickBot="1">
      <c r="B57" s="64" t="s">
        <v>71</v>
      </c>
      <c r="C57" s="68" t="s">
        <v>109</v>
      </c>
      <c r="D57" s="70">
        <v>153</v>
      </c>
      <c r="E57" s="76">
        <v>202.1</v>
      </c>
      <c r="F57" s="41">
        <v>211</v>
      </c>
      <c r="G57" s="39"/>
      <c r="H57" s="39"/>
      <c r="I57" s="49"/>
      <c r="J57" s="54"/>
      <c r="N57" s="38"/>
    </row>
    <row r="58" spans="2:10" s="35" customFormat="1" ht="78" customHeight="1" thickBot="1">
      <c r="B58" s="104" t="s">
        <v>72</v>
      </c>
      <c r="C58" s="109" t="s">
        <v>110</v>
      </c>
      <c r="D58" s="39"/>
      <c r="E58" s="105">
        <v>1327</v>
      </c>
      <c r="F58" s="44"/>
      <c r="G58" s="28"/>
      <c r="H58" s="28"/>
      <c r="I58" s="50"/>
      <c r="J58" s="54"/>
    </row>
    <row r="59" spans="2:10" s="35" customFormat="1" ht="51" customHeight="1" thickBot="1">
      <c r="B59" s="104" t="s">
        <v>111</v>
      </c>
      <c r="C59" s="109" t="s">
        <v>112</v>
      </c>
      <c r="D59" s="39"/>
      <c r="E59" s="105">
        <v>255</v>
      </c>
      <c r="F59" s="101"/>
      <c r="G59" s="102"/>
      <c r="H59" s="102"/>
      <c r="I59" s="103"/>
      <c r="J59" s="54"/>
    </row>
    <row r="60" spans="2:10" s="35" customFormat="1" ht="81" customHeight="1" thickBot="1">
      <c r="B60" s="39" t="s">
        <v>122</v>
      </c>
      <c r="C60" s="116" t="s">
        <v>121</v>
      </c>
      <c r="D60" s="39"/>
      <c r="E60" s="105">
        <v>240</v>
      </c>
      <c r="F60" s="101"/>
      <c r="G60" s="102"/>
      <c r="H60" s="102"/>
      <c r="I60" s="103"/>
      <c r="J60" s="54"/>
    </row>
    <row r="61" spans="2:10" s="35" customFormat="1" ht="21.75" customHeight="1" thickBot="1">
      <c r="B61" s="106" t="s">
        <v>105</v>
      </c>
      <c r="C61" s="107" t="s">
        <v>106</v>
      </c>
      <c r="D61" s="39"/>
      <c r="E61" s="108">
        <f>E62+E63</f>
        <v>26072.223</v>
      </c>
      <c r="F61" s="101"/>
      <c r="G61" s="102"/>
      <c r="H61" s="102"/>
      <c r="I61" s="103"/>
      <c r="J61" s="54"/>
    </row>
    <row r="62" spans="2:10" s="35" customFormat="1" ht="31.5" customHeight="1" thickBot="1">
      <c r="B62" s="64" t="s">
        <v>107</v>
      </c>
      <c r="C62" s="94" t="s">
        <v>108</v>
      </c>
      <c r="D62" s="70"/>
      <c r="E62" s="76">
        <v>22072.223</v>
      </c>
      <c r="F62" s="101"/>
      <c r="G62" s="102"/>
      <c r="H62" s="102"/>
      <c r="I62" s="103"/>
      <c r="J62" s="54"/>
    </row>
    <row r="63" spans="2:10" s="35" customFormat="1" ht="47.25" customHeight="1" thickBot="1">
      <c r="B63" s="64" t="s">
        <v>117</v>
      </c>
      <c r="C63" s="94" t="s">
        <v>118</v>
      </c>
      <c r="D63" s="70"/>
      <c r="E63" s="76">
        <v>4000</v>
      </c>
      <c r="F63" s="101"/>
      <c r="G63" s="102"/>
      <c r="H63" s="102"/>
      <c r="I63" s="103"/>
      <c r="J63" s="54"/>
    </row>
    <row r="64" spans="2:10" ht="36" customHeight="1" thickBot="1">
      <c r="B64" s="62" t="s">
        <v>50</v>
      </c>
      <c r="C64" s="67" t="s">
        <v>59</v>
      </c>
      <c r="D64" s="69"/>
      <c r="E64" s="83">
        <f>E65</f>
        <v>145.1</v>
      </c>
      <c r="F64" s="45">
        <f>F65</f>
        <v>147</v>
      </c>
      <c r="G64" s="40">
        <f>G65</f>
        <v>0</v>
      </c>
      <c r="H64" s="40">
        <f>H65</f>
        <v>0</v>
      </c>
      <c r="I64" s="51">
        <f>I65</f>
        <v>0</v>
      </c>
      <c r="J64" s="52"/>
    </row>
    <row r="65" spans="2:10" ht="48.75" customHeight="1" thickBot="1">
      <c r="B65" s="64" t="s">
        <v>73</v>
      </c>
      <c r="C65" s="94" t="s">
        <v>100</v>
      </c>
      <c r="D65" s="64">
        <v>228</v>
      </c>
      <c r="E65" s="76">
        <v>145.1</v>
      </c>
      <c r="F65" s="46">
        <v>147</v>
      </c>
      <c r="G65" s="26">
        <v>0</v>
      </c>
      <c r="H65" s="26">
        <v>0</v>
      </c>
      <c r="I65" s="50">
        <f>J65+K65+L65+M65</f>
        <v>0</v>
      </c>
      <c r="J65" s="52"/>
    </row>
    <row r="66" spans="2:10" ht="18" customHeight="1">
      <c r="B66" s="62" t="s">
        <v>116</v>
      </c>
      <c r="C66" s="71" t="s">
        <v>115</v>
      </c>
      <c r="D66" s="62"/>
      <c r="E66" s="113">
        <f>E67</f>
        <v>141</v>
      </c>
      <c r="F66" s="22"/>
      <c r="G66" s="22"/>
      <c r="H66" s="22"/>
      <c r="I66" s="110"/>
      <c r="J66" s="52"/>
    </row>
    <row r="67" spans="2:10" ht="33.75" customHeight="1">
      <c r="B67" s="111" t="s">
        <v>114</v>
      </c>
      <c r="C67" s="112" t="s">
        <v>113</v>
      </c>
      <c r="D67" s="64"/>
      <c r="E67" s="118">
        <v>141</v>
      </c>
      <c r="F67" s="22"/>
      <c r="G67" s="22"/>
      <c r="H67" s="22"/>
      <c r="I67" s="110"/>
      <c r="J67" s="52"/>
    </row>
    <row r="68" spans="2:9" ht="12.75" customHeight="1">
      <c r="B68" s="141"/>
      <c r="C68" s="142" t="s">
        <v>18</v>
      </c>
      <c r="D68" s="141" t="e">
        <f aca="true" t="shared" si="7" ref="D68:I68">D52+D10</f>
        <v>#REF!</v>
      </c>
      <c r="E68" s="126">
        <f t="shared" si="7"/>
        <v>60242.823000000004</v>
      </c>
      <c r="F68" s="127" t="e">
        <f t="shared" si="7"/>
        <v>#REF!</v>
      </c>
      <c r="G68" s="121" t="e">
        <f t="shared" si="7"/>
        <v>#REF!</v>
      </c>
      <c r="H68" s="121" t="e">
        <f t="shared" si="7"/>
        <v>#REF!</v>
      </c>
      <c r="I68" s="121" t="e">
        <f t="shared" si="7"/>
        <v>#REF!</v>
      </c>
    </row>
    <row r="69" spans="2:9" ht="13.5" customHeight="1" thickBot="1">
      <c r="B69" s="141"/>
      <c r="C69" s="142"/>
      <c r="D69" s="141"/>
      <c r="E69" s="126"/>
      <c r="F69" s="128"/>
      <c r="G69" s="122"/>
      <c r="H69" s="122"/>
      <c r="I69" s="122"/>
    </row>
    <row r="71" spans="5:9" ht="12.75">
      <c r="E71" s="19"/>
      <c r="F71" s="19"/>
      <c r="G71" s="19"/>
      <c r="H71" s="19"/>
      <c r="I71" s="19"/>
    </row>
  </sheetData>
  <mergeCells count="25">
    <mergeCell ref="B68:B69"/>
    <mergeCell ref="C68:C69"/>
    <mergeCell ref="D68:D69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8:I69"/>
    <mergeCell ref="I10:I12"/>
    <mergeCell ref="E68:E69"/>
    <mergeCell ref="F68:F69"/>
    <mergeCell ref="G68:G69"/>
    <mergeCell ref="H68:H69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2015-09-07T05:44:48Z</cp:lastPrinted>
  <dcterms:created xsi:type="dcterms:W3CDTF">2003-04-01T12:03:41Z</dcterms:created>
  <dcterms:modified xsi:type="dcterms:W3CDTF">2015-09-07T05:44:50Z</dcterms:modified>
  <cp:category/>
  <cp:version/>
  <cp:contentType/>
  <cp:contentStatus/>
</cp:coreProperties>
</file>